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co/Downloads/"/>
    </mc:Choice>
  </mc:AlternateContent>
  <xr:revisionPtr revIDLastSave="0" documentId="8_{28474303-6E03-ED4E-AFDC-22EEF23137F4}" xr6:coauthVersionLast="36" xr6:coauthVersionMax="36" xr10:uidLastSave="{00000000-0000-0000-0000-000000000000}"/>
  <bookViews>
    <workbookView xWindow="240" yWindow="460" windowWidth="26020" windowHeight="15040"/>
  </bookViews>
  <sheets>
    <sheet name="01_Index" sheetId="3" r:id="rId1"/>
    <sheet name="02_Invulsheets" sheetId="1" r:id="rId2"/>
    <sheet name="03_Printsheets" sheetId="2" r:id="rId3"/>
    <sheet name="04_Voorbeeld" sheetId="5" r:id="rId4"/>
  </sheets>
  <definedNames>
    <definedName name="_xlnm.Print_Area" localSheetId="1">'02_Invulsheets'!$A$1:$AC$60</definedName>
    <definedName name="_xlnm.Print_Area" localSheetId="2">'03_Printsheets'!$A$1:$U$58</definedName>
    <definedName name="_xlnm.Print_Area" localSheetId="3">'04_Voorbeeld'!$A$1:$AC$60</definedName>
  </definedNames>
  <calcPr calcId="162913"/>
</workbook>
</file>

<file path=xl/calcChain.xml><?xml version="1.0" encoding="utf-8"?>
<calcChain xmlns="http://schemas.openxmlformats.org/spreadsheetml/2006/main">
  <c r="G32" i="1" l="1"/>
  <c r="E32" i="1"/>
  <c r="G30" i="1"/>
  <c r="E30" i="1"/>
  <c r="G28" i="1"/>
  <c r="E28" i="1"/>
  <c r="G26" i="1"/>
  <c r="E26" i="1"/>
  <c r="G32" i="5"/>
  <c r="E32" i="5"/>
  <c r="G30" i="5"/>
  <c r="E30" i="5"/>
  <c r="G28" i="5"/>
  <c r="E28" i="5"/>
  <c r="G26" i="5"/>
  <c r="E26" i="5"/>
  <c r="I12" i="5"/>
  <c r="M12" i="5"/>
  <c r="O12" i="5"/>
  <c r="Q12" i="5"/>
  <c r="S12" i="5"/>
  <c r="U12" i="5"/>
  <c r="W12" i="5"/>
  <c r="Y12" i="5"/>
  <c r="Q42" i="5"/>
  <c r="U42" i="5"/>
  <c r="I14" i="5"/>
  <c r="M14" i="5"/>
  <c r="O14" i="5"/>
  <c r="O28" i="5"/>
  <c r="Q14" i="5"/>
  <c r="S14" i="5"/>
  <c r="U14" i="5"/>
  <c r="W14" i="5"/>
  <c r="W28" i="5"/>
  <c r="Y14" i="5"/>
  <c r="Y28" i="5"/>
  <c r="Q43" i="5"/>
  <c r="S43" i="5"/>
  <c r="U43" i="5"/>
  <c r="AA43" i="5"/>
  <c r="AA14" i="5"/>
  <c r="S28" i="5"/>
  <c r="I16" i="5"/>
  <c r="Q44" i="5"/>
  <c r="AA44" i="5"/>
  <c r="AA16" i="5"/>
  <c r="S44" i="5"/>
  <c r="U44" i="5"/>
  <c r="I18" i="5"/>
  <c r="O18" i="5"/>
  <c r="M18" i="5"/>
  <c r="Q18" i="5"/>
  <c r="S18" i="5"/>
  <c r="U18" i="5"/>
  <c r="Y18" i="5"/>
  <c r="Q45" i="5"/>
  <c r="S45" i="5"/>
  <c r="AA45" i="5"/>
  <c r="AA18" i="5"/>
  <c r="U45" i="5"/>
  <c r="M28" i="5"/>
  <c r="Q28" i="5"/>
  <c r="U28" i="5"/>
  <c r="S42" i="5"/>
  <c r="Y42" i="5"/>
  <c r="Y43" i="5"/>
  <c r="Y44" i="5"/>
  <c r="Q45" i="1"/>
  <c r="M45" i="2"/>
  <c r="U45" i="1"/>
  <c r="S45" i="1"/>
  <c r="N45" i="2"/>
  <c r="N55" i="2"/>
  <c r="Q44" i="1"/>
  <c r="U44" i="1"/>
  <c r="O44" i="2"/>
  <c r="O54" i="2"/>
  <c r="S44" i="1"/>
  <c r="Q43" i="1"/>
  <c r="AA43" i="1"/>
  <c r="U43" i="1"/>
  <c r="S43" i="1"/>
  <c r="N43" i="2"/>
  <c r="N53" i="2"/>
  <c r="Q42" i="1"/>
  <c r="U42" i="1"/>
  <c r="O42" i="2"/>
  <c r="O52" i="2"/>
  <c r="S42" i="1"/>
  <c r="Q3" i="2"/>
  <c r="C33" i="2"/>
  <c r="C34" i="2"/>
  <c r="C35" i="2"/>
  <c r="I12" i="1"/>
  <c r="O12" i="1"/>
  <c r="M42" i="2"/>
  <c r="N42" i="2"/>
  <c r="N52" i="2"/>
  <c r="I14" i="1"/>
  <c r="W14" i="1"/>
  <c r="AA14" i="1"/>
  <c r="W28" i="1"/>
  <c r="O43" i="2"/>
  <c r="O53" i="2"/>
  <c r="I16" i="1"/>
  <c r="O16" i="1"/>
  <c r="M44" i="2"/>
  <c r="M54" i="2"/>
  <c r="N44" i="2"/>
  <c r="N54" i="2"/>
  <c r="I18" i="1"/>
  <c r="O45" i="2"/>
  <c r="O55" i="2"/>
  <c r="Q12" i="1"/>
  <c r="Q14" i="1"/>
  <c r="Q28" i="1"/>
  <c r="S12" i="1"/>
  <c r="S14" i="1"/>
  <c r="S28" i="1"/>
  <c r="S16" i="1"/>
  <c r="U14" i="1"/>
  <c r="U28" i="1"/>
  <c r="O18" i="2"/>
  <c r="U16" i="1"/>
  <c r="U18" i="1"/>
  <c r="W16" i="1"/>
  <c r="Y18" i="1"/>
  <c r="R35" i="2"/>
  <c r="M16" i="1"/>
  <c r="Y44" i="1"/>
  <c r="E45" i="2"/>
  <c r="E55" i="2"/>
  <c r="E44" i="2"/>
  <c r="E54" i="2"/>
  <c r="E43" i="2"/>
  <c r="E53" i="2"/>
  <c r="E42" i="2"/>
  <c r="E52" i="2"/>
  <c r="G26" i="2"/>
  <c r="E26" i="2"/>
  <c r="G21" i="2"/>
  <c r="E21" i="2"/>
  <c r="E16" i="2"/>
  <c r="G16" i="2"/>
  <c r="G11" i="2"/>
  <c r="E11" i="2"/>
  <c r="N19" i="2"/>
  <c r="N18" i="2"/>
  <c r="N17" i="2"/>
  <c r="N16" i="2"/>
  <c r="M18" i="2"/>
  <c r="M19" i="2"/>
  <c r="M17" i="2"/>
  <c r="S45" i="2"/>
  <c r="M55" i="2"/>
  <c r="S55" i="2"/>
  <c r="S32" i="5"/>
  <c r="Y32" i="5"/>
  <c r="M32" i="5"/>
  <c r="U32" i="5"/>
  <c r="S54" i="2"/>
  <c r="P17" i="2"/>
  <c r="P16" i="2"/>
  <c r="P18" i="2"/>
  <c r="P19" i="2"/>
  <c r="Q32" i="5"/>
  <c r="O32" i="5"/>
  <c r="Q16" i="5"/>
  <c r="Q30" i="5"/>
  <c r="Y16" i="5"/>
  <c r="Y30" i="5"/>
  <c r="M16" i="5"/>
  <c r="M30" i="5"/>
  <c r="U16" i="5"/>
  <c r="U30" i="5"/>
  <c r="S44" i="2"/>
  <c r="Y43" i="1"/>
  <c r="O17" i="2"/>
  <c r="Y14" i="1"/>
  <c r="Y28" i="1"/>
  <c r="W12" i="1"/>
  <c r="Q16" i="1"/>
  <c r="Q30" i="1"/>
  <c r="Y16" i="1"/>
  <c r="O14" i="1"/>
  <c r="O28" i="1"/>
  <c r="AA42" i="1"/>
  <c r="AA12" i="1"/>
  <c r="Q26" i="1"/>
  <c r="Y42" i="1"/>
  <c r="W16" i="5"/>
  <c r="W30" i="5"/>
  <c r="S18" i="1"/>
  <c r="S32" i="1"/>
  <c r="M18" i="1"/>
  <c r="S42" i="2"/>
  <c r="M12" i="1"/>
  <c r="M26" i="1"/>
  <c r="U12" i="1"/>
  <c r="U26" i="1"/>
  <c r="AA45" i="1"/>
  <c r="AA18" i="1"/>
  <c r="U32" i="1"/>
  <c r="AA28" i="5"/>
  <c r="S16" i="5"/>
  <c r="S30" i="5"/>
  <c r="AA42" i="5"/>
  <c r="AA12" i="5"/>
  <c r="O26" i="5"/>
  <c r="O35" i="5"/>
  <c r="Y32" i="1"/>
  <c r="S26" i="1"/>
  <c r="O30" i="1"/>
  <c r="W18" i="1"/>
  <c r="W32" i="1"/>
  <c r="Y45" i="1"/>
  <c r="M14" i="1"/>
  <c r="M28" i="1"/>
  <c r="Y12" i="1"/>
  <c r="Y26" i="1"/>
  <c r="O19" i="2"/>
  <c r="Q18" i="1"/>
  <c r="Q32" i="1"/>
  <c r="O18" i="1"/>
  <c r="O32" i="1"/>
  <c r="M43" i="2"/>
  <c r="M52" i="2"/>
  <c r="S52" i="2"/>
  <c r="AA44" i="1"/>
  <c r="AA16" i="1"/>
  <c r="M30" i="1"/>
  <c r="Y45" i="5"/>
  <c r="O16" i="5"/>
  <c r="O30" i="5"/>
  <c r="W18" i="5"/>
  <c r="W32" i="5"/>
  <c r="M14" i="2"/>
  <c r="M12" i="2"/>
  <c r="Q35" i="1"/>
  <c r="M13" i="2"/>
  <c r="M34" i="2"/>
  <c r="O29" i="2"/>
  <c r="O27" i="2"/>
  <c r="O28" i="2"/>
  <c r="K19" i="2"/>
  <c r="K17" i="2"/>
  <c r="K18" i="2"/>
  <c r="AA28" i="1"/>
  <c r="N27" i="2"/>
  <c r="N26" i="2"/>
  <c r="N28" i="2"/>
  <c r="N29" i="2"/>
  <c r="K23" i="2"/>
  <c r="K24" i="2"/>
  <c r="K22" i="2"/>
  <c r="M28" i="2"/>
  <c r="M27" i="2"/>
  <c r="M26" i="2"/>
  <c r="M29" i="2"/>
  <c r="N14" i="2"/>
  <c r="N12" i="2"/>
  <c r="N13" i="2"/>
  <c r="K14" i="2"/>
  <c r="K12" i="2"/>
  <c r="K13" i="2"/>
  <c r="W26" i="1"/>
  <c r="O26" i="1"/>
  <c r="AA32" i="5"/>
  <c r="S26" i="5"/>
  <c r="S35" i="5"/>
  <c r="M26" i="5"/>
  <c r="U26" i="5"/>
  <c r="U35" i="5"/>
  <c r="M23" i="2"/>
  <c r="M22" i="2"/>
  <c r="M21" i="2"/>
  <c r="M24" i="2"/>
  <c r="W30" i="1"/>
  <c r="W26" i="5"/>
  <c r="W35" i="5"/>
  <c r="L19" i="2"/>
  <c r="L17" i="2"/>
  <c r="L18" i="2"/>
  <c r="Q19" i="2"/>
  <c r="Q17" i="2"/>
  <c r="Q16" i="2"/>
  <c r="Q18" i="2"/>
  <c r="M16" i="2"/>
  <c r="U30" i="1"/>
  <c r="L29" i="2"/>
  <c r="L27" i="2"/>
  <c r="L28" i="2"/>
  <c r="L24" i="2"/>
  <c r="L23" i="2"/>
  <c r="L22" i="2"/>
  <c r="O12" i="2"/>
  <c r="O13" i="2"/>
  <c r="U35" i="1"/>
  <c r="O14" i="2"/>
  <c r="P29" i="2"/>
  <c r="P28" i="2"/>
  <c r="P27" i="2"/>
  <c r="S43" i="2"/>
  <c r="M53" i="2"/>
  <c r="S53" i="2"/>
  <c r="Q14" i="2"/>
  <c r="Q12" i="2"/>
  <c r="Y35" i="1"/>
  <c r="Q13" i="2"/>
  <c r="Q28" i="2"/>
  <c r="Q29" i="2"/>
  <c r="Q27" i="2"/>
  <c r="Q26" i="2"/>
  <c r="M32" i="1"/>
  <c r="Y30" i="1"/>
  <c r="O16" i="2"/>
  <c r="AA30" i="5"/>
  <c r="S30" i="1"/>
  <c r="AA30" i="1"/>
  <c r="Q26" i="5"/>
  <c r="Q35" i="5"/>
  <c r="Y26" i="5"/>
  <c r="Y35" i="5"/>
  <c r="L14" i="2"/>
  <c r="L35" i="2"/>
  <c r="L13" i="2"/>
  <c r="L34" i="2"/>
  <c r="O35" i="1"/>
  <c r="L12" i="2"/>
  <c r="L21" i="2"/>
  <c r="L26" i="2"/>
  <c r="L16" i="2"/>
  <c r="AA26" i="5"/>
  <c r="AA35" i="5"/>
  <c r="M35" i="5"/>
  <c r="P13" i="2"/>
  <c r="P14" i="2"/>
  <c r="P35" i="2"/>
  <c r="P12" i="2"/>
  <c r="W35" i="1"/>
  <c r="S35" i="1"/>
  <c r="K27" i="2"/>
  <c r="K28" i="2"/>
  <c r="AA32" i="1"/>
  <c r="K29" i="2"/>
  <c r="K35" i="2"/>
  <c r="O11" i="2"/>
  <c r="P26" i="2"/>
  <c r="M35" i="1"/>
  <c r="AA26" i="1"/>
  <c r="K21" i="2"/>
  <c r="O26" i="2"/>
  <c r="M33" i="2"/>
  <c r="M11" i="2"/>
  <c r="M32" i="2"/>
  <c r="N23" i="2"/>
  <c r="N24" i="2"/>
  <c r="N35" i="2"/>
  <c r="N22" i="2"/>
  <c r="P24" i="2"/>
  <c r="P23" i="2"/>
  <c r="P22" i="2"/>
  <c r="K11" i="2"/>
  <c r="K33" i="2"/>
  <c r="N33" i="2"/>
  <c r="N11" i="2"/>
  <c r="Q11" i="2"/>
  <c r="Q23" i="2"/>
  <c r="Q34" i="2"/>
  <c r="Q24" i="2"/>
  <c r="Q22" i="2"/>
  <c r="Q33" i="2"/>
  <c r="Q35" i="2"/>
  <c r="O34" i="2"/>
  <c r="O24" i="2"/>
  <c r="O35" i="2"/>
  <c r="O22" i="2"/>
  <c r="O21" i="2"/>
  <c r="O23" i="2"/>
  <c r="K34" i="2"/>
  <c r="N34" i="2"/>
  <c r="K16" i="2"/>
  <c r="M35" i="2"/>
  <c r="S35" i="2"/>
  <c r="E35" i="2"/>
  <c r="L33" i="2"/>
  <c r="S33" i="2"/>
  <c r="E33" i="2"/>
  <c r="L11" i="2"/>
  <c r="L32" i="2"/>
  <c r="Q32" i="2"/>
  <c r="K32" i="2"/>
  <c r="P34" i="2"/>
  <c r="S34" i="2"/>
  <c r="E34" i="2"/>
  <c r="O32" i="2"/>
  <c r="S16" i="2"/>
  <c r="Q21" i="2"/>
  <c r="P21" i="2"/>
  <c r="N21" i="2"/>
  <c r="N32" i="2"/>
  <c r="AA35" i="1"/>
  <c r="O33" i="2"/>
  <c r="K26" i="2"/>
  <c r="S26" i="2"/>
  <c r="P33" i="2"/>
  <c r="P11" i="2"/>
  <c r="G34" i="2"/>
  <c r="S21" i="2"/>
  <c r="P32" i="2"/>
  <c r="S11" i="2"/>
  <c r="S32" i="2"/>
</calcChain>
</file>

<file path=xl/comments1.xml><?xml version="1.0" encoding="utf-8"?>
<comments xmlns="http://schemas.openxmlformats.org/spreadsheetml/2006/main">
  <authors>
    <author>willigen</author>
    <author>JW van Leeuwe</author>
  </authors>
  <commentList>
    <comment ref="P3" authorId="0" shapeId="0">
      <text>
        <r>
          <rPr>
            <sz val="8"/>
            <color indexed="81"/>
            <rFont val="Tahoma"/>
            <family val="2"/>
          </rPr>
          <t>Naam horecazaak</t>
        </r>
      </text>
    </comment>
    <comment ref="V3" authorId="0" shapeId="0">
      <text>
        <r>
          <rPr>
            <sz val="8"/>
            <color indexed="81"/>
            <rFont val="Tahoma"/>
            <family val="2"/>
          </rPr>
          <t>Bedrijfsonderdeel:
- Café
- Restaurant
- Keuken
- ...</t>
        </r>
      </text>
    </comment>
    <comment ref="G8" authorId="1" shapeId="0">
      <text>
        <r>
          <rPr>
            <sz val="8"/>
            <color indexed="81"/>
            <rFont val="Tahoma"/>
            <family val="2"/>
          </rPr>
          <t>Aantal exploitatieweken</t>
        </r>
      </text>
    </comment>
    <comment ref="I8" authorId="1" shapeId="0">
      <text>
        <r>
          <rPr>
            <sz val="8"/>
            <color indexed="81"/>
            <rFont val="Tahoma"/>
            <family val="2"/>
          </rPr>
          <t>Maximale capaciteit:
- Aantal stoelen
- Aantal couverts
- Aantal staplaatsen
- ...</t>
        </r>
      </text>
    </comment>
    <comment ref="L12" authorId="1" shapeId="0">
      <text>
        <r>
          <rPr>
            <sz val="8"/>
            <color indexed="81"/>
            <rFont val="Tahoma"/>
            <family val="2"/>
          </rPr>
          <t>Procentuele bezettingsgraad in dit tijdsblok</t>
        </r>
      </text>
    </comment>
    <comment ref="E42" authorId="1" shapeId="0">
      <text>
        <r>
          <rPr>
            <sz val="8"/>
            <color indexed="81"/>
            <rFont val="Tahoma"/>
            <family val="2"/>
          </rPr>
          <t>Gemiddelde besteding per persoon in dit tijdsblok, bijvoorbeeld:
- 1 x frisdrank
- 1 x koffie/thee
- 1 x lunch</t>
        </r>
      </text>
    </comment>
    <comment ref="E54" authorId="1" shapeId="0">
      <text>
        <r>
          <rPr>
            <sz val="8"/>
            <color indexed="81"/>
            <rFont val="Tahoma"/>
            <family val="2"/>
          </rPr>
          <t>Aantal keer dat dit product in dit tijdsblok besteld zal worden</t>
        </r>
      </text>
    </comment>
  </commentList>
</comments>
</file>

<file path=xl/comments2.xml><?xml version="1.0" encoding="utf-8"?>
<comments xmlns="http://schemas.openxmlformats.org/spreadsheetml/2006/main">
  <authors>
    <author>JW van Leeuwe</author>
  </authors>
  <commentList>
    <comment ref="E54" authorId="0" shapeId="0">
      <text>
        <r>
          <rPr>
            <sz val="8"/>
            <color indexed="81"/>
            <rFont val="Tahoma"/>
            <family val="2"/>
          </rPr>
          <t>Aantal keer dat dit product in dit tijdsblok besteld zal worden</t>
        </r>
      </text>
    </comment>
  </commentList>
</comments>
</file>

<file path=xl/sharedStrings.xml><?xml version="1.0" encoding="utf-8"?>
<sst xmlns="http://schemas.openxmlformats.org/spreadsheetml/2006/main" count="291" uniqueCount="59">
  <si>
    <t>-</t>
  </si>
  <si>
    <t>A</t>
  </si>
  <si>
    <t>B</t>
  </si>
  <si>
    <t>C</t>
  </si>
  <si>
    <t>D</t>
  </si>
  <si>
    <t>Gemiddelde</t>
  </si>
  <si>
    <t>Besteding</t>
  </si>
  <si>
    <t>Totaal</t>
  </si>
  <si>
    <t>Omzet</t>
  </si>
  <si>
    <t>Maandag</t>
  </si>
  <si>
    <t>Dinsdag</t>
  </si>
  <si>
    <t>Woensdag</t>
  </si>
  <si>
    <t>Donderdag</t>
  </si>
  <si>
    <t>Vrijdag</t>
  </si>
  <si>
    <t>Zaterdag</t>
  </si>
  <si>
    <t>Zondag</t>
  </si>
  <si>
    <t>Bruto-omzet</t>
  </si>
  <si>
    <t>Netto-omzet</t>
  </si>
  <si>
    <t>Bezetting</t>
  </si>
  <si>
    <t>Aantal</t>
  </si>
  <si>
    <t>Drank</t>
  </si>
  <si>
    <t>Restaurant</t>
  </si>
  <si>
    <t>Omzetprognose voor de horeca</t>
  </si>
  <si>
    <t>Tab 01 | Index</t>
  </si>
  <si>
    <t>In tabblad 4 hebben we een fictief voorbeeld uitgewerkt.</t>
  </si>
  <si>
    <t>Met deze tool kun je je weekomzet berekenen op basis van maximale capaciteit, bezettingsgraad, aantal</t>
  </si>
  <si>
    <t xml:space="preserve">Alle informatie in dit document is bedoeld voor persoonlijk gebruik. Aan de informatie kunnen geen rechten worden ontleend. Wijzigingen en typefouten worden voorbehouden. </t>
  </si>
  <si>
    <t>Wij spannen ons in om de informatie in dit document zo volledig en nauwkeurig mogelijk te laten zijn. AB InBev aanvaardt geen enkele verantwoordelijkheid voor schade op</t>
  </si>
  <si>
    <t>welke manier dan ook ontstaan door gebruik, onvolledigheid of onjuistheid van de aangeboden informatie in dit document.</t>
  </si>
  <si>
    <t>dagen per week, dagdelen, verbruik per bezoeker en prijsstelling.</t>
  </si>
  <si>
    <t>Tab 02 | Invulsheets</t>
  </si>
  <si>
    <t>Tab 03 | Printsheets</t>
  </si>
  <si>
    <t>Tab 04 | Voorbeeld</t>
  </si>
  <si>
    <t>Omzet per week per bedrijfsonderdeel</t>
  </si>
  <si>
    <t>Capaciteit</t>
  </si>
  <si>
    <t>00:00 uur</t>
  </si>
  <si>
    <t>Weken</t>
  </si>
  <si>
    <t>Bedragen in €</t>
  </si>
  <si>
    <t>Bestedingsspecificatie</t>
  </si>
  <si>
    <t>Prijs</t>
  </si>
  <si>
    <t>Food</t>
  </si>
  <si>
    <t>(overig)</t>
  </si>
  <si>
    <t>(dessert)</t>
  </si>
  <si>
    <t>(hoofd)</t>
  </si>
  <si>
    <t>(vooraf)</t>
  </si>
  <si>
    <t>(6% BTW)</t>
  </si>
  <si>
    <t>(21% BTW)</t>
  </si>
  <si>
    <t>Drank (6% btw)</t>
  </si>
  <si>
    <t>Drank (21% btw)</t>
  </si>
  <si>
    <t>(6% btw)</t>
  </si>
  <si>
    <t>(21% btw)</t>
  </si>
  <si>
    <t>Omzet per week in tijdsblokken</t>
  </si>
  <si>
    <t>Drank (6%)</t>
  </si>
  <si>
    <t>Drank (21%)</t>
  </si>
  <si>
    <t>Fictief voorbeeld</t>
  </si>
  <si>
    <t>1 lunch + 1 koffie/thee + 1 fris</t>
  </si>
  <si>
    <t>1 koffie/thee + 0,5 gebak</t>
  </si>
  <si>
    <t>1 borrelhap + 1 koffie/thee + 2 fris/wijn/bier</t>
  </si>
  <si>
    <t>0,5 voorgerecht + 1 hoofd + 0,4 dessert + 1,5 koffie/thee + 3 fris/bier/wijn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</si>
</sst>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&quot;€&quot;\ #,##0.00_-"/>
  </numFmts>
  <fonts count="9">
    <font>
      <sz val="11"/>
      <name val="Arial"/>
    </font>
    <font>
      <sz val="11"/>
      <name val="Arial"/>
    </font>
    <font>
      <sz val="8"/>
      <name val="Arial"/>
    </font>
    <font>
      <sz val="8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name val="Verdana"/>
      <family val="2"/>
    </font>
    <font>
      <sz val="7"/>
      <name val="Verdana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2" borderId="0" xfId="0" applyFont="1" applyFill="1" applyProtection="1"/>
    <xf numFmtId="0" fontId="4" fillId="2" borderId="0" xfId="0" applyFont="1" applyFill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5" fillId="2" borderId="0" xfId="0" quotePrefix="1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0" fontId="5" fillId="2" borderId="0" xfId="0" applyFont="1" applyFill="1" applyProtection="1"/>
    <xf numFmtId="0" fontId="4" fillId="2" borderId="5" xfId="0" applyFont="1" applyFill="1" applyBorder="1" applyProtection="1"/>
    <xf numFmtId="0" fontId="4" fillId="2" borderId="0" xfId="0" applyFont="1" applyFill="1" applyBorder="1" applyProtection="1"/>
    <xf numFmtId="0" fontId="5" fillId="2" borderId="0" xfId="0" quotePrefix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9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4" fontId="5" fillId="2" borderId="0" xfId="0" applyNumberFormat="1" applyFont="1" applyFill="1" applyBorder="1" applyProtection="1"/>
    <xf numFmtId="0" fontId="4" fillId="2" borderId="6" xfId="0" applyFont="1" applyFill="1" applyBorder="1" applyProtection="1"/>
    <xf numFmtId="4" fontId="4" fillId="2" borderId="0" xfId="0" applyNumberFormat="1" applyFont="1" applyFill="1" applyBorder="1" applyProtection="1"/>
    <xf numFmtId="4" fontId="4" fillId="2" borderId="2" xfId="0" applyNumberFormat="1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7" xfId="0" applyFont="1" applyFill="1" applyBorder="1" applyProtection="1"/>
    <xf numFmtId="0" fontId="4" fillId="2" borderId="8" xfId="0" applyFont="1" applyFill="1" applyBorder="1" applyProtection="1"/>
    <xf numFmtId="0" fontId="4" fillId="2" borderId="9" xfId="0" applyFont="1" applyFill="1" applyBorder="1" applyProtection="1"/>
    <xf numFmtId="0" fontId="4" fillId="2" borderId="0" xfId="0" quotePrefix="1" applyFont="1" applyFill="1" applyBorder="1" applyAlignment="1" applyProtection="1">
      <alignment horizontal="center"/>
    </xf>
    <xf numFmtId="0" fontId="4" fillId="2" borderId="0" xfId="0" quotePrefix="1" applyFont="1" applyFill="1" applyBorder="1" applyAlignment="1" applyProtection="1">
      <alignment horizontal="left"/>
    </xf>
    <xf numFmtId="9" fontId="4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3" fontId="5" fillId="2" borderId="10" xfId="0" applyNumberFormat="1" applyFont="1" applyFill="1" applyBorder="1" applyAlignment="1" applyProtection="1">
      <alignment horizontal="center"/>
    </xf>
    <xf numFmtId="0" fontId="4" fillId="2" borderId="0" xfId="0" quotePrefix="1" applyFont="1" applyFill="1" applyAlignment="1">
      <alignment horizontal="left"/>
    </xf>
    <xf numFmtId="0" fontId="4" fillId="2" borderId="0" xfId="0" applyFont="1" applyFill="1" applyAlignment="1">
      <alignment horizontal="left"/>
    </xf>
    <xf numFmtId="170" fontId="4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 applyBorder="1"/>
    <xf numFmtId="0" fontId="6" fillId="2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9" fontId="4" fillId="3" borderId="0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5" fillId="2" borderId="4" xfId="0" applyFont="1" applyFill="1" applyBorder="1" applyProtection="1"/>
    <xf numFmtId="4" fontId="4" fillId="3" borderId="0" xfId="0" quotePrefix="1" applyNumberFormat="1" applyFont="1" applyFill="1" applyBorder="1" applyAlignment="1" applyProtection="1">
      <alignment horizontal="center"/>
      <protection locked="0"/>
    </xf>
    <xf numFmtId="170" fontId="4" fillId="3" borderId="0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/>
    <xf numFmtId="20" fontId="4" fillId="3" borderId="0" xfId="0" applyNumberFormat="1" applyFont="1" applyFill="1" applyBorder="1" applyAlignment="1" applyProtection="1">
      <alignment horizontal="center"/>
      <protection locked="0"/>
    </xf>
    <xf numFmtId="20" fontId="4" fillId="2" borderId="0" xfId="0" applyNumberFormat="1" applyFont="1" applyFill="1" applyBorder="1" applyProtection="1"/>
    <xf numFmtId="0" fontId="4" fillId="3" borderId="0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0" xfId="0" quotePrefix="1" applyFont="1" applyFill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quotePrefix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/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workbookViewId="0">
      <selection activeCell="A31" sqref="A31"/>
    </sheetView>
  </sheetViews>
  <sheetFormatPr baseColWidth="10" defaultColWidth="9" defaultRowHeight="13.5" customHeight="1"/>
  <cols>
    <col min="1" max="1" width="91.6640625" style="2" customWidth="1"/>
    <col min="2" max="16384" width="9" style="2"/>
  </cols>
  <sheetData>
    <row r="1" spans="1:1" ht="13.5" customHeight="1">
      <c r="A1" s="34" t="s">
        <v>22</v>
      </c>
    </row>
    <row r="3" spans="1:1" ht="13.5" customHeight="1">
      <c r="A3" s="2" t="s">
        <v>25</v>
      </c>
    </row>
    <row r="4" spans="1:1" ht="13.5" customHeight="1">
      <c r="A4" s="2" t="s">
        <v>29</v>
      </c>
    </row>
    <row r="8" spans="1:1" ht="13.5" customHeight="1">
      <c r="A8" s="2" t="s">
        <v>23</v>
      </c>
    </row>
    <row r="9" spans="1:1" ht="13.5" customHeight="1">
      <c r="A9" s="2" t="s">
        <v>30</v>
      </c>
    </row>
    <row r="10" spans="1:1" ht="13.5" customHeight="1">
      <c r="A10" s="2" t="s">
        <v>31</v>
      </c>
    </row>
    <row r="12" spans="1:1" ht="13.5" customHeight="1">
      <c r="A12" s="2" t="s">
        <v>24</v>
      </c>
    </row>
    <row r="14" spans="1:1" ht="13.5" customHeight="1">
      <c r="A14" s="2" t="s">
        <v>32</v>
      </c>
    </row>
    <row r="18" spans="1:1" ht="13.5" customHeight="1">
      <c r="A18" s="35" t="s">
        <v>26</v>
      </c>
    </row>
    <row r="19" spans="1:1" ht="13.5" customHeight="1">
      <c r="A19" s="35" t="s">
        <v>27</v>
      </c>
    </row>
    <row r="20" spans="1:1" ht="13.5" customHeight="1">
      <c r="A20" s="35" t="s">
        <v>28</v>
      </c>
    </row>
    <row r="21" spans="1:1" ht="13.5" customHeight="1">
      <c r="A21" s="31"/>
    </row>
    <row r="22" spans="1:1" ht="13.5" customHeight="1">
      <c r="A22" s="32"/>
    </row>
    <row r="23" spans="1:1" ht="13.5" customHeight="1">
      <c r="A23" s="31"/>
    </row>
    <row r="26" spans="1:1" ht="13.5" customHeight="1">
      <c r="A26" s="32"/>
    </row>
    <row r="27" spans="1:1" ht="13.5" customHeight="1">
      <c r="A27" s="31"/>
    </row>
    <row r="28" spans="1:1" ht="13.5" customHeight="1">
      <c r="A28" s="31"/>
    </row>
    <row r="29" spans="1:1" ht="13.5" customHeight="1">
      <c r="A29" s="32"/>
    </row>
    <row r="32" spans="1:1" ht="13.5" customHeight="1">
      <c r="A32" s="31"/>
    </row>
    <row r="33" spans="1:1" ht="13.5" customHeight="1">
      <c r="A33" s="31"/>
    </row>
  </sheetData>
  <sheetProtection selectLockedCells="1"/>
  <phoneticPr fontId="2" type="noConversion"/>
  <pageMargins left="0.75" right="0.75" top="1" bottom="1" header="0.5" footer="0.5"/>
  <pageSetup paperSize="9" orientation="portrait"/>
  <headerFooter alignWithMargins="0">
    <oddFooter>&amp;C&amp;G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02"/>
  <sheetViews>
    <sheetView showZeros="0" zoomScale="85" workbookViewId="0">
      <selection activeCell="G33" sqref="G33"/>
    </sheetView>
  </sheetViews>
  <sheetFormatPr baseColWidth="10" defaultColWidth="9" defaultRowHeight="13.5" customHeight="1"/>
  <cols>
    <col min="1" max="1" width="2.6640625" style="2" customWidth="1"/>
    <col min="2" max="2" width="2.33203125" style="2" customWidth="1"/>
    <col min="3" max="3" width="3.6640625" style="2" customWidth="1"/>
    <col min="4" max="4" width="1.6640625" style="2" customWidth="1"/>
    <col min="5" max="5" width="10.33203125" style="2" customWidth="1"/>
    <col min="6" max="6" width="0.83203125" style="2" customWidth="1"/>
    <col min="7" max="7" width="10.33203125" style="2" customWidth="1"/>
    <col min="8" max="8" width="0.83203125" style="2" customWidth="1"/>
    <col min="9" max="9" width="9.83203125" style="2" customWidth="1"/>
    <col min="10" max="10" width="0.83203125" style="2" customWidth="1"/>
    <col min="11" max="11" width="9.83203125" style="2" customWidth="1"/>
    <col min="12" max="12" width="5.5" style="2" bestFit="1" customWidth="1"/>
    <col min="13" max="13" width="10.1640625" style="2" bestFit="1" customWidth="1"/>
    <col min="14" max="14" width="5.5" style="2" bestFit="1" customWidth="1"/>
    <col min="15" max="15" width="10.1640625" style="2" bestFit="1" customWidth="1"/>
    <col min="16" max="16" width="5.5" style="2" bestFit="1" customWidth="1"/>
    <col min="17" max="17" width="10.6640625" style="2" bestFit="1" customWidth="1"/>
    <col min="18" max="18" width="5.5" style="2" bestFit="1" customWidth="1"/>
    <col min="19" max="19" width="10.6640625" style="2" customWidth="1"/>
    <col min="20" max="20" width="5.5" style="2" bestFit="1" customWidth="1"/>
    <col min="21" max="21" width="10.5" style="2" customWidth="1"/>
    <col min="22" max="22" width="5.5" style="2" bestFit="1" customWidth="1"/>
    <col min="23" max="23" width="10.5" style="2" customWidth="1"/>
    <col min="24" max="24" width="5.5" style="2" bestFit="1" customWidth="1"/>
    <col min="25" max="25" width="10.5" style="2" customWidth="1"/>
    <col min="26" max="26" width="0.83203125" style="2" customWidth="1"/>
    <col min="27" max="27" width="11.6640625" style="2" customWidth="1"/>
    <col min="28" max="28" width="2.33203125" style="2" customWidth="1"/>
    <col min="29" max="29" width="2.6640625" style="2" customWidth="1"/>
    <col min="30" max="16384" width="9" style="2"/>
  </cols>
  <sheetData>
    <row r="1" spans="1:34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3.5" customHeight="1" thickTop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1"/>
      <c r="AD2" s="1"/>
      <c r="AE2" s="1"/>
      <c r="AF2" s="1"/>
      <c r="AG2" s="1"/>
      <c r="AH2" s="1"/>
    </row>
    <row r="3" spans="1:34" ht="13.5" customHeight="1">
      <c r="A3" s="1"/>
      <c r="B3" s="6"/>
      <c r="C3" s="7" t="s">
        <v>33</v>
      </c>
      <c r="D3" s="1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  <c r="P3" s="46"/>
      <c r="Q3" s="47"/>
      <c r="R3" s="47"/>
      <c r="S3" s="47"/>
      <c r="T3" s="47"/>
      <c r="U3" s="1"/>
      <c r="V3" s="50"/>
      <c r="W3" s="50"/>
      <c r="X3" s="50"/>
      <c r="Y3" s="50"/>
      <c r="Z3" s="50"/>
      <c r="AA3" s="50"/>
      <c r="AB3" s="10"/>
      <c r="AC3" s="1"/>
      <c r="AD3" s="1"/>
      <c r="AE3" s="1"/>
      <c r="AF3" s="1"/>
      <c r="AG3" s="1"/>
      <c r="AH3" s="1"/>
    </row>
    <row r="4" spans="1:34" ht="13.5" customHeight="1" thickBot="1">
      <c r="A4" s="1"/>
      <c r="B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/>
      <c r="AC4" s="1"/>
      <c r="AD4" s="1"/>
      <c r="AE4" s="1"/>
      <c r="AF4" s="1"/>
      <c r="AG4" s="1"/>
      <c r="AH4" s="1"/>
    </row>
    <row r="5" spans="1:34" ht="13.5" customHeight="1" thickTop="1" thickBo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"/>
      <c r="AD5" s="1"/>
      <c r="AE5" s="1"/>
      <c r="AF5" s="1"/>
      <c r="AG5" s="1"/>
      <c r="AH5" s="1"/>
    </row>
    <row r="6" spans="1:34" ht="13.5" customHeight="1" thickTop="1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5"/>
      <c r="AC6" s="1"/>
      <c r="AD6" s="1"/>
      <c r="AE6" s="1"/>
      <c r="AF6" s="1"/>
      <c r="AG6" s="1"/>
      <c r="AH6" s="1"/>
    </row>
    <row r="7" spans="1:34" ht="13.5" customHeight="1">
      <c r="A7" s="1"/>
      <c r="B7" s="6"/>
      <c r="C7" s="11"/>
      <c r="D7" s="11"/>
      <c r="E7" s="11"/>
      <c r="F7" s="11"/>
      <c r="G7" s="39" t="s">
        <v>36</v>
      </c>
      <c r="H7" s="11"/>
      <c r="I7" s="39" t="s">
        <v>34</v>
      </c>
      <c r="J7" s="25"/>
      <c r="K7" s="11"/>
      <c r="L7" s="48" t="s">
        <v>9</v>
      </c>
      <c r="M7" s="49"/>
      <c r="N7" s="48" t="s">
        <v>10</v>
      </c>
      <c r="O7" s="49"/>
      <c r="P7" s="48" t="s">
        <v>11</v>
      </c>
      <c r="Q7" s="49"/>
      <c r="R7" s="48" t="s">
        <v>12</v>
      </c>
      <c r="S7" s="49"/>
      <c r="T7" s="48" t="s">
        <v>13</v>
      </c>
      <c r="U7" s="49"/>
      <c r="V7" s="48" t="s">
        <v>14</v>
      </c>
      <c r="W7" s="49"/>
      <c r="X7" s="48" t="s">
        <v>15</v>
      </c>
      <c r="Y7" s="49"/>
      <c r="Z7" s="10"/>
      <c r="AA7" s="51" t="s">
        <v>5</v>
      </c>
      <c r="AB7" s="52"/>
      <c r="AC7" s="1"/>
      <c r="AD7" s="1"/>
      <c r="AE7" s="1"/>
      <c r="AF7" s="1"/>
      <c r="AG7" s="1"/>
      <c r="AH7" s="1"/>
    </row>
    <row r="8" spans="1:34" ht="13.5" customHeight="1">
      <c r="A8" s="1"/>
      <c r="B8" s="6"/>
      <c r="C8" s="11"/>
      <c r="D8" s="11"/>
      <c r="E8" s="11"/>
      <c r="F8" s="11"/>
      <c r="G8" s="37"/>
      <c r="H8" s="11"/>
      <c r="I8" s="37"/>
      <c r="J8" s="25"/>
      <c r="K8" s="25"/>
      <c r="L8" s="48" t="s">
        <v>18</v>
      </c>
      <c r="M8" s="49"/>
      <c r="N8" s="48" t="s">
        <v>18</v>
      </c>
      <c r="O8" s="49"/>
      <c r="P8" s="48" t="s">
        <v>18</v>
      </c>
      <c r="Q8" s="49"/>
      <c r="R8" s="48" t="s">
        <v>18</v>
      </c>
      <c r="S8" s="49"/>
      <c r="T8" s="48" t="s">
        <v>18</v>
      </c>
      <c r="U8" s="49"/>
      <c r="V8" s="48" t="s">
        <v>18</v>
      </c>
      <c r="W8" s="49"/>
      <c r="X8" s="48" t="s">
        <v>18</v>
      </c>
      <c r="Y8" s="49"/>
      <c r="Z8" s="10"/>
      <c r="AA8" s="51" t="s">
        <v>6</v>
      </c>
      <c r="AB8" s="52"/>
      <c r="AC8" s="1"/>
      <c r="AD8" s="1"/>
      <c r="AE8" s="1"/>
      <c r="AF8" s="1"/>
      <c r="AG8" s="1"/>
      <c r="AH8" s="1"/>
    </row>
    <row r="9" spans="1:34" ht="13.5" customHeight="1">
      <c r="A9" s="1"/>
      <c r="B9" s="6"/>
      <c r="C9" s="11"/>
      <c r="D9" s="11"/>
      <c r="E9" s="11"/>
      <c r="F9" s="11"/>
      <c r="G9" s="11"/>
      <c r="H9" s="11"/>
      <c r="I9" s="11"/>
      <c r="J9" s="11"/>
      <c r="K9" s="16"/>
      <c r="L9" s="1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0"/>
      <c r="AA9" s="16"/>
      <c r="AB9" s="10"/>
      <c r="AC9" s="1"/>
      <c r="AD9" s="1"/>
      <c r="AE9" s="1"/>
      <c r="AF9" s="1"/>
      <c r="AG9" s="1"/>
      <c r="AH9" s="1"/>
    </row>
    <row r="10" spans="1:34" ht="13.5" customHeight="1" thickBot="1">
      <c r="A10" s="1"/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0"/>
      <c r="AA10" s="11"/>
      <c r="AB10" s="10"/>
      <c r="AC10" s="1"/>
      <c r="AD10" s="1"/>
      <c r="AE10" s="1"/>
      <c r="AF10" s="1"/>
      <c r="AG10" s="1"/>
      <c r="AH10" s="1"/>
    </row>
    <row r="11" spans="1:34" ht="13.5" customHeight="1" thickTop="1">
      <c r="A11" s="1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4"/>
      <c r="AB11" s="5"/>
      <c r="AC11" s="1"/>
      <c r="AD11" s="1"/>
      <c r="AE11" s="1"/>
      <c r="AF11" s="1"/>
      <c r="AG11" s="1"/>
      <c r="AH11" s="1"/>
    </row>
    <row r="12" spans="1:34" ht="13.5" customHeight="1">
      <c r="A12" s="1"/>
      <c r="B12" s="6"/>
      <c r="C12" s="16" t="s">
        <v>1</v>
      </c>
      <c r="D12" s="11"/>
      <c r="E12" s="37" t="s">
        <v>35</v>
      </c>
      <c r="F12" s="16" t="s">
        <v>0</v>
      </c>
      <c r="G12" s="37" t="s">
        <v>35</v>
      </c>
      <c r="H12" s="11"/>
      <c r="I12" s="11">
        <f>+$I$8</f>
        <v>0</v>
      </c>
      <c r="J12" s="11"/>
      <c r="K12" s="11"/>
      <c r="L12" s="38"/>
      <c r="M12" s="16">
        <f>+$I12*L12</f>
        <v>0</v>
      </c>
      <c r="N12" s="38"/>
      <c r="O12" s="16">
        <f>+$I12*N12</f>
        <v>0</v>
      </c>
      <c r="P12" s="38"/>
      <c r="Q12" s="16">
        <f>+$I12*P12</f>
        <v>0</v>
      </c>
      <c r="R12" s="38"/>
      <c r="S12" s="16">
        <f>+$I12*R12</f>
        <v>0</v>
      </c>
      <c r="T12" s="38"/>
      <c r="U12" s="16">
        <f>+$I12*T12</f>
        <v>0</v>
      </c>
      <c r="V12" s="38"/>
      <c r="W12" s="16">
        <f>+$I12*V12</f>
        <v>0</v>
      </c>
      <c r="X12" s="38"/>
      <c r="Y12" s="16">
        <f>+$I12*X12</f>
        <v>0</v>
      </c>
      <c r="Z12" s="10"/>
      <c r="AA12" s="33">
        <f>+AA42</f>
        <v>0</v>
      </c>
      <c r="AB12" s="10"/>
      <c r="AC12" s="1"/>
      <c r="AD12" s="1"/>
      <c r="AE12" s="1"/>
      <c r="AF12" s="1"/>
      <c r="AG12" s="1"/>
      <c r="AH12" s="1"/>
    </row>
    <row r="13" spans="1:34" ht="13.5" customHeight="1">
      <c r="A13" s="1"/>
      <c r="B13" s="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0"/>
      <c r="AA13" s="19"/>
      <c r="AB13" s="10"/>
      <c r="AC13" s="1"/>
      <c r="AD13" s="1"/>
      <c r="AE13" s="1"/>
      <c r="AF13" s="1"/>
      <c r="AG13" s="1"/>
      <c r="AH13" s="1"/>
    </row>
    <row r="14" spans="1:34" ht="13.5" customHeight="1">
      <c r="A14" s="1"/>
      <c r="B14" s="6"/>
      <c r="C14" s="16" t="s">
        <v>2</v>
      </c>
      <c r="D14" s="11"/>
      <c r="E14" s="37" t="s">
        <v>35</v>
      </c>
      <c r="F14" s="16" t="s">
        <v>0</v>
      </c>
      <c r="G14" s="37" t="s">
        <v>35</v>
      </c>
      <c r="H14" s="11"/>
      <c r="I14" s="11">
        <f>+$I$8</f>
        <v>0</v>
      </c>
      <c r="J14" s="11"/>
      <c r="K14" s="11"/>
      <c r="L14" s="38"/>
      <c r="M14" s="16">
        <f>+$I14*L14</f>
        <v>0</v>
      </c>
      <c r="N14" s="38"/>
      <c r="O14" s="16">
        <f>+$I14*N14</f>
        <v>0</v>
      </c>
      <c r="P14" s="38"/>
      <c r="Q14" s="16">
        <f>+$I14*P14</f>
        <v>0</v>
      </c>
      <c r="R14" s="38"/>
      <c r="S14" s="16">
        <f>+$I14*R14</f>
        <v>0</v>
      </c>
      <c r="T14" s="38"/>
      <c r="U14" s="16">
        <f>+$I14*T14</f>
        <v>0</v>
      </c>
      <c r="V14" s="38"/>
      <c r="W14" s="16">
        <f>+$I14*V14</f>
        <v>0</v>
      </c>
      <c r="X14" s="38"/>
      <c r="Y14" s="16">
        <f>+$I14*X14</f>
        <v>0</v>
      </c>
      <c r="Z14" s="10"/>
      <c r="AA14" s="33">
        <f>+AA43</f>
        <v>0</v>
      </c>
      <c r="AB14" s="10"/>
      <c r="AC14" s="1"/>
      <c r="AD14" s="1"/>
      <c r="AE14" s="1"/>
      <c r="AF14" s="1"/>
      <c r="AG14" s="1"/>
      <c r="AH14" s="1"/>
    </row>
    <row r="15" spans="1:34" ht="13.5" customHeight="1">
      <c r="A15" s="1"/>
      <c r="B15" s="6"/>
      <c r="C15" s="1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0"/>
      <c r="AA15" s="19"/>
      <c r="AB15" s="10"/>
      <c r="AC15" s="1"/>
      <c r="AD15" s="1"/>
      <c r="AE15" s="1"/>
      <c r="AF15" s="1"/>
      <c r="AG15" s="1"/>
      <c r="AH15" s="1"/>
    </row>
    <row r="16" spans="1:34" ht="13.5" customHeight="1">
      <c r="A16" s="1"/>
      <c r="B16" s="6"/>
      <c r="C16" s="16" t="s">
        <v>3</v>
      </c>
      <c r="D16" s="11"/>
      <c r="E16" s="37" t="s">
        <v>35</v>
      </c>
      <c r="F16" s="16" t="s">
        <v>0</v>
      </c>
      <c r="G16" s="37" t="s">
        <v>35</v>
      </c>
      <c r="H16" s="11"/>
      <c r="I16" s="11">
        <f>+$I$8</f>
        <v>0</v>
      </c>
      <c r="J16" s="11"/>
      <c r="K16" s="11"/>
      <c r="L16" s="38"/>
      <c r="M16" s="16">
        <f>+$I16*L16</f>
        <v>0</v>
      </c>
      <c r="N16" s="38"/>
      <c r="O16" s="16">
        <f>+$I16*N16</f>
        <v>0</v>
      </c>
      <c r="P16" s="38"/>
      <c r="Q16" s="16">
        <f>+$I16*P16</f>
        <v>0</v>
      </c>
      <c r="R16" s="38"/>
      <c r="S16" s="16">
        <f>+$I16*R16</f>
        <v>0</v>
      </c>
      <c r="T16" s="38"/>
      <c r="U16" s="16">
        <f>+$I16*T16</f>
        <v>0</v>
      </c>
      <c r="V16" s="38"/>
      <c r="W16" s="16">
        <f>+$I16*V16</f>
        <v>0</v>
      </c>
      <c r="X16" s="38"/>
      <c r="Y16" s="16">
        <f>+$I16*X16</f>
        <v>0</v>
      </c>
      <c r="Z16" s="10"/>
      <c r="AA16" s="33">
        <f>+AA44</f>
        <v>0</v>
      </c>
      <c r="AB16" s="10"/>
      <c r="AC16" s="1"/>
      <c r="AD16" s="1"/>
      <c r="AE16" s="1"/>
      <c r="AF16" s="1"/>
      <c r="AG16" s="1"/>
      <c r="AH16" s="1"/>
    </row>
    <row r="17" spans="1:34" ht="13.5" customHeight="1">
      <c r="A17" s="1"/>
      <c r="B17" s="6"/>
      <c r="C17" s="1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0"/>
      <c r="AA17" s="19"/>
      <c r="AB17" s="10"/>
      <c r="AC17" s="1"/>
      <c r="AD17" s="1"/>
      <c r="AE17" s="1"/>
      <c r="AF17" s="1"/>
      <c r="AG17" s="1"/>
      <c r="AH17" s="1"/>
    </row>
    <row r="18" spans="1:34" ht="13.5" customHeight="1">
      <c r="A18" s="1"/>
      <c r="B18" s="6"/>
      <c r="C18" s="16" t="s">
        <v>4</v>
      </c>
      <c r="D18" s="11"/>
      <c r="E18" s="37" t="s">
        <v>35</v>
      </c>
      <c r="F18" s="16" t="s">
        <v>0</v>
      </c>
      <c r="G18" s="37" t="s">
        <v>35</v>
      </c>
      <c r="H18" s="11"/>
      <c r="I18" s="11">
        <f>+$I$8</f>
        <v>0</v>
      </c>
      <c r="J18" s="11"/>
      <c r="K18" s="11"/>
      <c r="L18" s="38"/>
      <c r="M18" s="16">
        <f>+$I18*L18</f>
        <v>0</v>
      </c>
      <c r="N18" s="38"/>
      <c r="O18" s="16">
        <f>+$I18*N18</f>
        <v>0</v>
      </c>
      <c r="P18" s="38"/>
      <c r="Q18" s="16">
        <f>+$I18*P18</f>
        <v>0</v>
      </c>
      <c r="R18" s="38"/>
      <c r="S18" s="16">
        <f>+$I18*R18</f>
        <v>0</v>
      </c>
      <c r="T18" s="38"/>
      <c r="U18" s="16">
        <f>+$I18*T18</f>
        <v>0</v>
      </c>
      <c r="V18" s="38"/>
      <c r="W18" s="16">
        <f>+$I18*V18</f>
        <v>0</v>
      </c>
      <c r="X18" s="38"/>
      <c r="Y18" s="16">
        <f>+$I18*X18</f>
        <v>0</v>
      </c>
      <c r="Z18" s="10"/>
      <c r="AA18" s="33">
        <f>+AA45</f>
        <v>0</v>
      </c>
      <c r="AB18" s="10"/>
      <c r="AC18" s="1"/>
      <c r="AD18" s="1"/>
      <c r="AE18" s="1"/>
      <c r="AF18" s="1"/>
      <c r="AG18" s="1"/>
      <c r="AH18" s="1"/>
    </row>
    <row r="19" spans="1:34" ht="13.5" customHeight="1" thickBot="1">
      <c r="A19" s="1"/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0"/>
      <c r="AA19" s="11"/>
      <c r="AB19" s="10"/>
      <c r="AC19" s="1"/>
      <c r="AD19" s="1"/>
      <c r="AE19" s="1"/>
      <c r="AF19" s="1"/>
      <c r="AG19" s="1"/>
      <c r="AH19" s="1"/>
    </row>
    <row r="20" spans="1:34" ht="13.5" customHeight="1" thickTop="1" thickBot="1">
      <c r="A20" s="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"/>
      <c r="AD20" s="1"/>
      <c r="AE20" s="1"/>
      <c r="AF20" s="1"/>
      <c r="AG20" s="1"/>
      <c r="AH20" s="1"/>
    </row>
    <row r="21" spans="1:34" ht="13.5" customHeight="1" thickTop="1">
      <c r="A21" s="1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0"/>
      <c r="AC21" s="1"/>
      <c r="AD21" s="1"/>
      <c r="AE21" s="1"/>
      <c r="AF21" s="1"/>
      <c r="AG21" s="1"/>
      <c r="AH21" s="1"/>
    </row>
    <row r="22" spans="1:34" ht="13.5" customHeight="1">
      <c r="A22" s="1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6" t="s">
        <v>9</v>
      </c>
      <c r="N22" s="11"/>
      <c r="O22" s="16" t="s">
        <v>10</v>
      </c>
      <c r="P22" s="11"/>
      <c r="Q22" s="16" t="s">
        <v>11</v>
      </c>
      <c r="R22" s="11"/>
      <c r="S22" s="16" t="s">
        <v>12</v>
      </c>
      <c r="T22" s="11"/>
      <c r="U22" s="16" t="s">
        <v>13</v>
      </c>
      <c r="V22" s="11"/>
      <c r="W22" s="16" t="s">
        <v>14</v>
      </c>
      <c r="X22" s="11"/>
      <c r="Y22" s="16" t="s">
        <v>15</v>
      </c>
      <c r="Z22" s="11"/>
      <c r="AA22" s="16" t="s">
        <v>7</v>
      </c>
      <c r="AB22" s="10"/>
      <c r="AC22" s="1"/>
      <c r="AD22" s="1"/>
      <c r="AE22" s="1"/>
      <c r="AF22" s="1"/>
      <c r="AG22" s="1"/>
      <c r="AH22" s="1"/>
    </row>
    <row r="23" spans="1:34" ht="13.5" customHeight="1">
      <c r="A23" s="1"/>
      <c r="B23" s="6"/>
      <c r="C23" s="11" t="s">
        <v>37</v>
      </c>
      <c r="D23" s="11"/>
      <c r="E23" s="11"/>
      <c r="F23" s="11"/>
      <c r="G23" s="11"/>
      <c r="H23" s="11"/>
      <c r="I23" s="25"/>
      <c r="J23" s="25"/>
      <c r="K23" s="25"/>
      <c r="L23" s="11"/>
      <c r="M23" s="16" t="s">
        <v>8</v>
      </c>
      <c r="N23" s="16"/>
      <c r="O23" s="16" t="s">
        <v>8</v>
      </c>
      <c r="P23" s="16"/>
      <c r="Q23" s="16" t="s">
        <v>8</v>
      </c>
      <c r="R23" s="16"/>
      <c r="S23" s="16" t="s">
        <v>8</v>
      </c>
      <c r="T23" s="16"/>
      <c r="U23" s="16" t="s">
        <v>8</v>
      </c>
      <c r="V23" s="16"/>
      <c r="W23" s="16" t="s">
        <v>8</v>
      </c>
      <c r="X23" s="16"/>
      <c r="Y23" s="16" t="s">
        <v>8</v>
      </c>
      <c r="Z23" s="11"/>
      <c r="AA23" s="16" t="s">
        <v>8</v>
      </c>
      <c r="AB23" s="10"/>
      <c r="AC23" s="1"/>
      <c r="AD23" s="1"/>
      <c r="AE23" s="1"/>
      <c r="AF23" s="1"/>
      <c r="AG23" s="1"/>
      <c r="AH23" s="1"/>
    </row>
    <row r="24" spans="1:34" ht="13.5" customHeight="1" thickBot="1">
      <c r="A24" s="1"/>
      <c r="B24" s="6"/>
      <c r="C24" s="11"/>
      <c r="D24" s="11"/>
      <c r="E24" s="11"/>
      <c r="F24" s="11"/>
      <c r="G24" s="11"/>
      <c r="H24" s="11"/>
      <c r="I24" s="16"/>
      <c r="J24" s="16"/>
      <c r="K24" s="16"/>
      <c r="L24" s="11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11"/>
      <c r="AA24" s="16"/>
      <c r="AB24" s="10"/>
      <c r="AC24" s="1"/>
      <c r="AD24" s="1"/>
      <c r="AE24" s="1"/>
      <c r="AF24" s="1"/>
      <c r="AG24" s="1"/>
      <c r="AH24" s="1"/>
    </row>
    <row r="25" spans="1:34" ht="13.5" customHeight="1" thickTop="1">
      <c r="A25" s="1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5"/>
      <c r="AC25" s="1"/>
      <c r="AD25" s="1"/>
      <c r="AE25" s="1"/>
      <c r="AF25" s="1"/>
      <c r="AG25" s="1"/>
      <c r="AH25" s="1"/>
    </row>
    <row r="26" spans="1:34" ht="13.5" customHeight="1">
      <c r="A26" s="1"/>
      <c r="B26" s="6"/>
      <c r="C26" s="16" t="s">
        <v>1</v>
      </c>
      <c r="D26" s="11"/>
      <c r="E26" s="11" t="str">
        <f>E12</f>
        <v>00:00 uur</v>
      </c>
      <c r="F26" s="16" t="s">
        <v>0</v>
      </c>
      <c r="G26" s="11" t="str">
        <f>G12</f>
        <v>00:00 uur</v>
      </c>
      <c r="H26" s="11"/>
      <c r="I26" s="11"/>
      <c r="J26" s="11"/>
      <c r="K26" s="11"/>
      <c r="L26" s="11"/>
      <c r="M26" s="19">
        <f>+M12*$AA12</f>
        <v>0</v>
      </c>
      <c r="N26" s="19"/>
      <c r="O26" s="19">
        <f>+O12*$AA12</f>
        <v>0</v>
      </c>
      <c r="P26" s="19"/>
      <c r="Q26" s="19">
        <f>+Q12*$AA12</f>
        <v>0</v>
      </c>
      <c r="R26" s="19"/>
      <c r="S26" s="19">
        <f>+S12*$AA12</f>
        <v>0</v>
      </c>
      <c r="T26" s="19"/>
      <c r="U26" s="19">
        <f>+U12*$AA12</f>
        <v>0</v>
      </c>
      <c r="V26" s="19"/>
      <c r="W26" s="19">
        <f>+W12*$AA12</f>
        <v>0</v>
      </c>
      <c r="X26" s="19"/>
      <c r="Y26" s="19">
        <f>+Y12*$AA12</f>
        <v>0</v>
      </c>
      <c r="Z26" s="11"/>
      <c r="AA26" s="19">
        <f>SUM(M26:Y26)</f>
        <v>0</v>
      </c>
      <c r="AB26" s="10"/>
      <c r="AC26" s="1"/>
      <c r="AD26" s="1"/>
      <c r="AE26" s="1"/>
      <c r="AF26" s="1"/>
      <c r="AG26" s="1"/>
      <c r="AH26" s="1"/>
    </row>
    <row r="27" spans="1:34" ht="13.5" customHeight="1">
      <c r="A27" s="1"/>
      <c r="B27" s="6"/>
      <c r="C27" s="16"/>
      <c r="D27" s="11"/>
      <c r="E27" s="11"/>
      <c r="F27" s="11"/>
      <c r="G27" s="11"/>
      <c r="H27" s="11"/>
      <c r="I27" s="11"/>
      <c r="J27" s="11"/>
      <c r="K27" s="11"/>
      <c r="L27" s="11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1"/>
      <c r="AA27" s="19"/>
      <c r="AB27" s="10"/>
      <c r="AC27" s="1"/>
      <c r="AD27" s="1"/>
      <c r="AE27" s="1"/>
      <c r="AF27" s="1"/>
      <c r="AG27" s="1"/>
      <c r="AH27" s="1"/>
    </row>
    <row r="28" spans="1:34" ht="13.5" customHeight="1">
      <c r="A28" s="1"/>
      <c r="B28" s="6"/>
      <c r="C28" s="16" t="s">
        <v>2</v>
      </c>
      <c r="D28" s="11"/>
      <c r="E28" s="11" t="str">
        <f>E14</f>
        <v>00:00 uur</v>
      </c>
      <c r="F28" s="16" t="s">
        <v>0</v>
      </c>
      <c r="G28" s="11" t="str">
        <f>G14</f>
        <v>00:00 uur</v>
      </c>
      <c r="H28" s="11"/>
      <c r="I28" s="11"/>
      <c r="J28" s="11"/>
      <c r="K28" s="11"/>
      <c r="L28" s="11"/>
      <c r="M28" s="19">
        <f>+M14*AA14</f>
        <v>0</v>
      </c>
      <c r="N28" s="19"/>
      <c r="O28" s="19">
        <f>+O14*$AA14</f>
        <v>0</v>
      </c>
      <c r="P28" s="19"/>
      <c r="Q28" s="19">
        <f>+Q14*$AA14</f>
        <v>0</v>
      </c>
      <c r="R28" s="19"/>
      <c r="S28" s="19">
        <f>+S14*$AA14</f>
        <v>0</v>
      </c>
      <c r="T28" s="19"/>
      <c r="U28" s="19">
        <f>+U14*$AA14</f>
        <v>0</v>
      </c>
      <c r="V28" s="19"/>
      <c r="W28" s="19">
        <f>+W14*$AA14</f>
        <v>0</v>
      </c>
      <c r="X28" s="19"/>
      <c r="Y28" s="19">
        <f>+Y14*$AA14</f>
        <v>0</v>
      </c>
      <c r="Z28" s="11"/>
      <c r="AA28" s="19">
        <f>SUM(M28:Y28)</f>
        <v>0</v>
      </c>
      <c r="AB28" s="10"/>
      <c r="AC28" s="1"/>
      <c r="AD28" s="1"/>
      <c r="AE28" s="1"/>
      <c r="AF28" s="1"/>
      <c r="AG28" s="1"/>
      <c r="AH28" s="1"/>
    </row>
    <row r="29" spans="1:34" ht="13.5" customHeight="1">
      <c r="A29" s="1"/>
      <c r="B29" s="6"/>
      <c r="C29" s="16"/>
      <c r="D29" s="11"/>
      <c r="E29" s="11"/>
      <c r="F29" s="11"/>
      <c r="G29" s="11"/>
      <c r="H29" s="11"/>
      <c r="I29" s="11"/>
      <c r="J29" s="11"/>
      <c r="K29" s="11"/>
      <c r="L29" s="11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1"/>
      <c r="AA29" s="19"/>
      <c r="AB29" s="10"/>
      <c r="AC29" s="1"/>
      <c r="AD29" s="1"/>
      <c r="AE29" s="1"/>
      <c r="AF29" s="1"/>
      <c r="AG29" s="1"/>
      <c r="AH29" s="1"/>
    </row>
    <row r="30" spans="1:34" ht="13.5" customHeight="1">
      <c r="A30" s="1"/>
      <c r="B30" s="6"/>
      <c r="C30" s="16" t="s">
        <v>3</v>
      </c>
      <c r="D30" s="11"/>
      <c r="E30" s="11" t="str">
        <f>E16</f>
        <v>00:00 uur</v>
      </c>
      <c r="F30" s="16" t="s">
        <v>0</v>
      </c>
      <c r="G30" s="11" t="str">
        <f>G16</f>
        <v>00:00 uur</v>
      </c>
      <c r="H30" s="11"/>
      <c r="I30" s="11"/>
      <c r="J30" s="11"/>
      <c r="K30" s="11"/>
      <c r="L30" s="11"/>
      <c r="M30" s="19">
        <f>+M16*AA16</f>
        <v>0</v>
      </c>
      <c r="N30" s="19"/>
      <c r="O30" s="19">
        <f>+O16*$AA16</f>
        <v>0</v>
      </c>
      <c r="P30" s="19"/>
      <c r="Q30" s="19">
        <f>+Q16*$AA16</f>
        <v>0</v>
      </c>
      <c r="R30" s="19"/>
      <c r="S30" s="19">
        <f>+S16*$AA16</f>
        <v>0</v>
      </c>
      <c r="T30" s="19"/>
      <c r="U30" s="19">
        <f>+U16*$AA16</f>
        <v>0</v>
      </c>
      <c r="V30" s="19"/>
      <c r="W30" s="19">
        <f>+W16*$AA16</f>
        <v>0</v>
      </c>
      <c r="X30" s="19"/>
      <c r="Y30" s="19">
        <f>+Y16*$AA16</f>
        <v>0</v>
      </c>
      <c r="Z30" s="11"/>
      <c r="AA30" s="19">
        <f>SUM(M30:Y30)</f>
        <v>0</v>
      </c>
      <c r="AB30" s="10"/>
      <c r="AC30" s="1"/>
      <c r="AD30" s="1"/>
      <c r="AE30" s="1"/>
      <c r="AF30" s="1"/>
      <c r="AG30" s="1"/>
      <c r="AH30" s="1"/>
    </row>
    <row r="31" spans="1:34" ht="13.5" customHeight="1">
      <c r="A31" s="1"/>
      <c r="B31" s="6"/>
      <c r="C31" s="16"/>
      <c r="D31" s="11"/>
      <c r="E31" s="11"/>
      <c r="F31" s="11"/>
      <c r="G31" s="11"/>
      <c r="H31" s="11"/>
      <c r="I31" s="11"/>
      <c r="J31" s="11"/>
      <c r="K31" s="11"/>
      <c r="L31" s="11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1"/>
      <c r="AA31" s="19"/>
      <c r="AB31" s="10"/>
      <c r="AC31" s="1"/>
      <c r="AD31" s="1"/>
      <c r="AE31" s="1"/>
      <c r="AF31" s="1"/>
      <c r="AG31" s="1"/>
      <c r="AH31" s="1"/>
    </row>
    <row r="32" spans="1:34" ht="13.5" customHeight="1">
      <c r="A32" s="1"/>
      <c r="B32" s="6"/>
      <c r="C32" s="16" t="s">
        <v>4</v>
      </c>
      <c r="D32" s="11"/>
      <c r="E32" s="11" t="str">
        <f>E18</f>
        <v>00:00 uur</v>
      </c>
      <c r="F32" s="16" t="s">
        <v>0</v>
      </c>
      <c r="G32" s="11" t="str">
        <f>G18</f>
        <v>00:00 uur</v>
      </c>
      <c r="H32" s="11"/>
      <c r="I32" s="11"/>
      <c r="J32" s="11"/>
      <c r="K32" s="11"/>
      <c r="L32" s="11"/>
      <c r="M32" s="19">
        <f>+M18*AA18</f>
        <v>0</v>
      </c>
      <c r="N32" s="19"/>
      <c r="O32" s="19">
        <f>+O18*$AA18</f>
        <v>0</v>
      </c>
      <c r="P32" s="19"/>
      <c r="Q32" s="19">
        <f>+Q18*$AA18</f>
        <v>0</v>
      </c>
      <c r="R32" s="19"/>
      <c r="S32" s="19">
        <f>+S18*$AA18</f>
        <v>0</v>
      </c>
      <c r="T32" s="19"/>
      <c r="U32" s="19">
        <f>+U18*$AA18</f>
        <v>0</v>
      </c>
      <c r="V32" s="19"/>
      <c r="W32" s="19">
        <f>+W18*$AA18</f>
        <v>0</v>
      </c>
      <c r="X32" s="19"/>
      <c r="Y32" s="19">
        <f>+Y18*$AA18</f>
        <v>0</v>
      </c>
      <c r="Z32" s="11"/>
      <c r="AA32" s="19">
        <f>SUM(M32:Y32)</f>
        <v>0</v>
      </c>
      <c r="AB32" s="10"/>
      <c r="AC32" s="1"/>
      <c r="AD32" s="1"/>
      <c r="AE32" s="1"/>
      <c r="AF32" s="1"/>
      <c r="AG32" s="1"/>
      <c r="AH32" s="1"/>
    </row>
    <row r="33" spans="1:34" ht="13.5" customHeight="1" thickBot="1">
      <c r="A33" s="1"/>
      <c r="B33" s="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"/>
      <c r="AA33" s="11"/>
      <c r="AB33" s="10"/>
      <c r="AC33" s="1"/>
      <c r="AD33" s="1"/>
      <c r="AE33" s="1"/>
      <c r="AF33" s="1"/>
      <c r="AG33" s="1"/>
      <c r="AH33" s="1"/>
    </row>
    <row r="34" spans="1:34" ht="13.5" customHeight="1" thickTop="1">
      <c r="A34" s="1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4"/>
      <c r="AA34" s="4"/>
      <c r="AB34" s="5"/>
      <c r="AC34" s="1"/>
      <c r="AD34" s="1"/>
      <c r="AE34" s="1"/>
      <c r="AF34" s="1"/>
      <c r="AG34" s="1"/>
      <c r="AH34" s="1"/>
    </row>
    <row r="35" spans="1:34" s="34" customFormat="1" ht="13.5" customHeight="1">
      <c r="A35" s="9"/>
      <c r="B35" s="40"/>
      <c r="C35" s="8" t="s">
        <v>7</v>
      </c>
      <c r="D35" s="8"/>
      <c r="E35" s="8"/>
      <c r="F35" s="8"/>
      <c r="G35" s="8"/>
      <c r="H35" s="8"/>
      <c r="I35" s="8"/>
      <c r="J35" s="8"/>
      <c r="K35" s="8"/>
      <c r="L35" s="8"/>
      <c r="M35" s="17">
        <f t="shared" ref="M35:Y35" si="0">SUM(M26:M32)</f>
        <v>0</v>
      </c>
      <c r="N35" s="17"/>
      <c r="O35" s="17">
        <f t="shared" si="0"/>
        <v>0</v>
      </c>
      <c r="P35" s="17"/>
      <c r="Q35" s="17">
        <f t="shared" si="0"/>
        <v>0</v>
      </c>
      <c r="R35" s="17"/>
      <c r="S35" s="17">
        <f t="shared" si="0"/>
        <v>0</v>
      </c>
      <c r="T35" s="17"/>
      <c r="U35" s="17">
        <f t="shared" si="0"/>
        <v>0</v>
      </c>
      <c r="V35" s="17"/>
      <c r="W35" s="17">
        <f t="shared" si="0"/>
        <v>0</v>
      </c>
      <c r="X35" s="17"/>
      <c r="Y35" s="17">
        <f t="shared" si="0"/>
        <v>0</v>
      </c>
      <c r="Z35" s="8"/>
      <c r="AA35" s="17">
        <f>SUM(AA26:AA32)</f>
        <v>0</v>
      </c>
      <c r="AB35" s="14"/>
      <c r="AC35" s="9"/>
      <c r="AD35" s="9"/>
      <c r="AE35" s="9"/>
      <c r="AF35" s="9"/>
      <c r="AG35" s="9"/>
      <c r="AH35" s="9"/>
    </row>
    <row r="36" spans="1:34" ht="13.5" customHeight="1" thickBot="1">
      <c r="A36" s="1"/>
      <c r="B36" s="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0"/>
      <c r="AC36" s="1"/>
      <c r="AD36" s="1"/>
      <c r="AE36" s="1"/>
      <c r="AF36" s="1"/>
      <c r="AG36" s="1"/>
      <c r="AH36" s="1"/>
    </row>
    <row r="37" spans="1:34" ht="13.5" customHeight="1" thickTop="1" thickBot="1">
      <c r="A37" s="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  <c r="AF37" s="1"/>
      <c r="AG37" s="1"/>
      <c r="AH37" s="1"/>
    </row>
    <row r="38" spans="1:34" ht="13.5" customHeight="1" thickTop="1">
      <c r="A38" s="1"/>
      <c r="B38" s="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0"/>
      <c r="AC38" s="1"/>
      <c r="AD38" s="1"/>
      <c r="AE38" s="1"/>
      <c r="AF38" s="1"/>
      <c r="AG38" s="1"/>
      <c r="AH38" s="1"/>
    </row>
    <row r="39" spans="1:34" ht="13.5" customHeight="1">
      <c r="A39" s="1"/>
      <c r="B39" s="6"/>
      <c r="C39" s="11" t="s">
        <v>38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6" t="s">
        <v>47</v>
      </c>
      <c r="R39" s="16"/>
      <c r="S39" s="16" t="s">
        <v>48</v>
      </c>
      <c r="T39" s="16"/>
      <c r="U39" s="16" t="s">
        <v>40</v>
      </c>
      <c r="V39" s="11"/>
      <c r="W39" s="11"/>
      <c r="X39" s="11"/>
      <c r="Y39" s="21" t="s">
        <v>16</v>
      </c>
      <c r="Z39" s="11"/>
      <c r="AA39" s="21" t="s">
        <v>17</v>
      </c>
      <c r="AB39" s="10"/>
      <c r="AC39" s="1"/>
      <c r="AD39" s="1"/>
      <c r="AE39" s="1"/>
      <c r="AF39" s="1"/>
      <c r="AG39" s="1"/>
      <c r="AH39" s="1"/>
    </row>
    <row r="40" spans="1:34" ht="13.5" customHeight="1" thickBot="1">
      <c r="A40" s="1"/>
      <c r="B40" s="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0"/>
      <c r="AC40" s="1"/>
      <c r="AD40" s="1"/>
      <c r="AE40" s="1"/>
      <c r="AF40" s="1"/>
      <c r="AG40" s="1"/>
      <c r="AH40" s="1"/>
    </row>
    <row r="41" spans="1:34" ht="13.5" customHeight="1" thickTop="1">
      <c r="A41" s="1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5"/>
      <c r="AC41" s="1"/>
      <c r="AD41" s="1"/>
      <c r="AE41" s="1"/>
      <c r="AF41" s="1"/>
      <c r="AG41" s="1"/>
      <c r="AH41" s="1"/>
    </row>
    <row r="42" spans="1:34" ht="13.5" customHeight="1">
      <c r="A42" s="1"/>
      <c r="B42" s="6"/>
      <c r="C42" s="16" t="s">
        <v>1</v>
      </c>
      <c r="D42" s="11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19"/>
      <c r="Q42" s="33">
        <f>+E54*Q54</f>
        <v>0</v>
      </c>
      <c r="R42" s="33"/>
      <c r="S42" s="33">
        <f>+G54*S54</f>
        <v>0</v>
      </c>
      <c r="T42" s="33"/>
      <c r="U42" s="33">
        <f>(I54*U54)+(K54*W54)+(M54*Y54)+(O54*AA54)</f>
        <v>0</v>
      </c>
      <c r="V42" s="33"/>
      <c r="W42" s="33"/>
      <c r="X42" s="33"/>
      <c r="Y42" s="33">
        <f>SUM(Q42:W42)</f>
        <v>0</v>
      </c>
      <c r="Z42" s="33"/>
      <c r="AA42" s="33">
        <f>((Q42+U42)/1.06)+(S42/1.21)</f>
        <v>0</v>
      </c>
      <c r="AB42" s="10"/>
      <c r="AC42" s="1"/>
      <c r="AD42" s="1"/>
      <c r="AE42" s="1"/>
      <c r="AF42" s="1"/>
      <c r="AG42" s="1"/>
      <c r="AH42" s="1"/>
    </row>
    <row r="43" spans="1:34" ht="13.5" customHeight="1">
      <c r="A43" s="1"/>
      <c r="B43" s="6"/>
      <c r="C43" s="16" t="s">
        <v>2</v>
      </c>
      <c r="D43" s="11"/>
      <c r="E43" s="57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19"/>
      <c r="Q43" s="33">
        <f>+E55*Q55</f>
        <v>0</v>
      </c>
      <c r="R43" s="33"/>
      <c r="S43" s="33">
        <f>+G55*S55</f>
        <v>0</v>
      </c>
      <c r="T43" s="33"/>
      <c r="U43" s="33">
        <f>(I55*U55)+(K55*W55)+(M55*Y55)+(O55*AA55)</f>
        <v>0</v>
      </c>
      <c r="V43" s="33"/>
      <c r="W43" s="33"/>
      <c r="X43" s="33"/>
      <c r="Y43" s="33">
        <f>SUM(Q43:W43)</f>
        <v>0</v>
      </c>
      <c r="Z43" s="33"/>
      <c r="AA43" s="33">
        <f>((Q43+U43)/1.06)+(S43/1.21)</f>
        <v>0</v>
      </c>
      <c r="AB43" s="10"/>
      <c r="AC43" s="1"/>
      <c r="AD43" s="1"/>
      <c r="AE43" s="1"/>
      <c r="AF43" s="1"/>
      <c r="AG43" s="1"/>
      <c r="AH43" s="1"/>
    </row>
    <row r="44" spans="1:34" ht="13.5" customHeight="1">
      <c r="A44" s="1"/>
      <c r="B44" s="6"/>
      <c r="C44" s="16" t="s">
        <v>3</v>
      </c>
      <c r="D44" s="11"/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19"/>
      <c r="Q44" s="33">
        <f>+E56*Q56</f>
        <v>0</v>
      </c>
      <c r="R44" s="33"/>
      <c r="S44" s="33">
        <f>+G56*S56</f>
        <v>0</v>
      </c>
      <c r="T44" s="33"/>
      <c r="U44" s="33">
        <f>(I56*U56)+(K56*W56)+(M56*Y56)+(O56*AA56)</f>
        <v>0</v>
      </c>
      <c r="V44" s="33"/>
      <c r="W44" s="33"/>
      <c r="X44" s="33"/>
      <c r="Y44" s="33">
        <f>SUM(Q44:W44)</f>
        <v>0</v>
      </c>
      <c r="Z44" s="33"/>
      <c r="AA44" s="33">
        <f>((Q44+U44)/1.06)+(S44/1.21)</f>
        <v>0</v>
      </c>
      <c r="AB44" s="10"/>
      <c r="AC44" s="1"/>
      <c r="AD44" s="1"/>
      <c r="AE44" s="1"/>
      <c r="AF44" s="1"/>
      <c r="AG44" s="1"/>
      <c r="AH44" s="1"/>
    </row>
    <row r="45" spans="1:34" ht="13.5" customHeight="1">
      <c r="A45" s="1"/>
      <c r="B45" s="6"/>
      <c r="C45" s="16" t="s">
        <v>4</v>
      </c>
      <c r="D45" s="11"/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19"/>
      <c r="Q45" s="33">
        <f>+E57*Q57</f>
        <v>0</v>
      </c>
      <c r="R45" s="33"/>
      <c r="S45" s="33">
        <f>+G57*S57</f>
        <v>0</v>
      </c>
      <c r="T45" s="33"/>
      <c r="U45" s="33">
        <f>(I57*U57)+(K57*W57)+(M57*Y57)+(O57*AA57)</f>
        <v>0</v>
      </c>
      <c r="V45" s="33"/>
      <c r="W45" s="33"/>
      <c r="X45" s="33"/>
      <c r="Y45" s="33">
        <f>SUM(Q45:W45)</f>
        <v>0</v>
      </c>
      <c r="Z45" s="33"/>
      <c r="AA45" s="33">
        <f>((Q45+U45)/1.06)+(S45/1.219)</f>
        <v>0</v>
      </c>
      <c r="AB45" s="10"/>
      <c r="AC45" s="1"/>
      <c r="AD45" s="1"/>
      <c r="AE45" s="1"/>
      <c r="AF45" s="1"/>
      <c r="AG45" s="1"/>
      <c r="AH45" s="1"/>
    </row>
    <row r="46" spans="1:34" ht="13.5" customHeight="1" thickBot="1">
      <c r="A46" s="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4"/>
      <c r="AC46" s="1"/>
      <c r="AD46" s="1"/>
      <c r="AE46" s="1"/>
      <c r="AF46" s="1"/>
      <c r="AG46" s="1"/>
      <c r="AH46" s="1"/>
    </row>
    <row r="47" spans="1:34" ht="13.5" customHeight="1" thickTop="1" thickBot="1">
      <c r="A47" s="1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"/>
      <c r="AD47" s="1"/>
      <c r="AE47" s="1"/>
      <c r="AF47" s="1"/>
      <c r="AG47" s="1"/>
      <c r="AH47" s="1"/>
    </row>
    <row r="48" spans="1:34" ht="13.5" customHeight="1" thickTop="1">
      <c r="A48" s="1"/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0"/>
      <c r="AC48" s="1"/>
      <c r="AD48" s="1"/>
      <c r="AE48" s="1"/>
      <c r="AF48" s="1"/>
      <c r="AG48" s="1"/>
      <c r="AH48" s="1"/>
    </row>
    <row r="49" spans="1:34" ht="13.5" customHeight="1">
      <c r="A49" s="1"/>
      <c r="B49" s="6"/>
      <c r="C49" s="11"/>
      <c r="D49" s="11"/>
      <c r="E49" s="25" t="s">
        <v>19</v>
      </c>
      <c r="F49" s="11"/>
      <c r="G49" s="25" t="s">
        <v>19</v>
      </c>
      <c r="H49" s="11"/>
      <c r="I49" s="16" t="s">
        <v>19</v>
      </c>
      <c r="J49" s="16"/>
      <c r="K49" s="16" t="s">
        <v>19</v>
      </c>
      <c r="L49" s="16"/>
      <c r="M49" s="16" t="s">
        <v>19</v>
      </c>
      <c r="N49" s="16"/>
      <c r="O49" s="16" t="s">
        <v>19</v>
      </c>
      <c r="P49" s="16"/>
      <c r="Q49" s="16" t="s">
        <v>39</v>
      </c>
      <c r="R49" s="16"/>
      <c r="S49" s="16" t="s">
        <v>39</v>
      </c>
      <c r="T49" s="11"/>
      <c r="U49" s="16" t="s">
        <v>39</v>
      </c>
      <c r="V49" s="26"/>
      <c r="W49" s="16" t="s">
        <v>39</v>
      </c>
      <c r="X49" s="26"/>
      <c r="Y49" s="16" t="s">
        <v>39</v>
      </c>
      <c r="Z49" s="11"/>
      <c r="AA49" s="16" t="s">
        <v>39</v>
      </c>
      <c r="AB49" s="10"/>
      <c r="AC49" s="1"/>
      <c r="AD49" s="1"/>
      <c r="AE49" s="1"/>
      <c r="AF49" s="1"/>
      <c r="AG49" s="1"/>
      <c r="AH49" s="1"/>
    </row>
    <row r="50" spans="1:34" ht="13.5" customHeight="1">
      <c r="A50" s="1"/>
      <c r="B50" s="6"/>
      <c r="C50" s="11"/>
      <c r="D50" s="11"/>
      <c r="E50" s="16" t="s">
        <v>20</v>
      </c>
      <c r="F50" s="11"/>
      <c r="G50" s="16" t="s">
        <v>20</v>
      </c>
      <c r="H50" s="11"/>
      <c r="I50" s="16" t="s">
        <v>40</v>
      </c>
      <c r="J50" s="16"/>
      <c r="K50" s="16" t="s">
        <v>40</v>
      </c>
      <c r="L50" s="16"/>
      <c r="M50" s="16" t="s">
        <v>40</v>
      </c>
      <c r="N50" s="16"/>
      <c r="O50" s="16" t="s">
        <v>40</v>
      </c>
      <c r="P50" s="16"/>
      <c r="Q50" s="27" t="s">
        <v>20</v>
      </c>
      <c r="R50" s="16"/>
      <c r="S50" s="27" t="s">
        <v>20</v>
      </c>
      <c r="T50" s="11"/>
      <c r="U50" s="16" t="s">
        <v>40</v>
      </c>
      <c r="V50" s="26"/>
      <c r="W50" s="16" t="s">
        <v>40</v>
      </c>
      <c r="X50" s="26"/>
      <c r="Y50" s="16" t="s">
        <v>40</v>
      </c>
      <c r="Z50" s="11"/>
      <c r="AA50" s="16" t="s">
        <v>40</v>
      </c>
      <c r="AB50" s="10"/>
      <c r="AC50" s="1"/>
      <c r="AD50" s="1"/>
      <c r="AE50" s="1"/>
      <c r="AF50" s="1"/>
      <c r="AG50" s="1"/>
      <c r="AH50" s="1"/>
    </row>
    <row r="51" spans="1:34" ht="13.5" customHeight="1">
      <c r="A51" s="1"/>
      <c r="B51" s="6"/>
      <c r="C51" s="11"/>
      <c r="D51" s="11"/>
      <c r="E51" s="27" t="s">
        <v>49</v>
      </c>
      <c r="F51" s="11"/>
      <c r="G51" s="27" t="s">
        <v>50</v>
      </c>
      <c r="H51" s="11"/>
      <c r="I51" s="27" t="s">
        <v>44</v>
      </c>
      <c r="J51" s="27"/>
      <c r="K51" s="27" t="s">
        <v>43</v>
      </c>
      <c r="L51" s="16"/>
      <c r="M51" s="27" t="s">
        <v>42</v>
      </c>
      <c r="N51" s="27"/>
      <c r="O51" s="27" t="s">
        <v>41</v>
      </c>
      <c r="P51" s="16"/>
      <c r="Q51" s="27" t="s">
        <v>45</v>
      </c>
      <c r="R51" s="16"/>
      <c r="S51" s="27" t="s">
        <v>46</v>
      </c>
      <c r="T51" s="11"/>
      <c r="U51" s="16" t="s">
        <v>44</v>
      </c>
      <c r="V51" s="11"/>
      <c r="W51" s="16" t="s">
        <v>43</v>
      </c>
      <c r="X51" s="11"/>
      <c r="Y51" s="16" t="s">
        <v>42</v>
      </c>
      <c r="Z51" s="11"/>
      <c r="AA51" s="16" t="s">
        <v>41</v>
      </c>
      <c r="AB51" s="10"/>
      <c r="AC51" s="1"/>
      <c r="AD51" s="1"/>
      <c r="AE51" s="1"/>
      <c r="AF51" s="1"/>
      <c r="AG51" s="1"/>
      <c r="AH51" s="1"/>
    </row>
    <row r="52" spans="1:34" ht="13.5" customHeight="1" thickBot="1">
      <c r="A52" s="1"/>
      <c r="B52" s="6"/>
      <c r="C52" s="11"/>
      <c r="D52" s="11"/>
      <c r="E52" s="27"/>
      <c r="F52" s="11"/>
      <c r="G52" s="27"/>
      <c r="H52" s="11"/>
      <c r="I52" s="27"/>
      <c r="J52" s="27"/>
      <c r="K52" s="27"/>
      <c r="L52" s="16"/>
      <c r="M52" s="27"/>
      <c r="N52" s="27"/>
      <c r="O52" s="27"/>
      <c r="P52" s="16"/>
      <c r="Q52" s="25"/>
      <c r="R52" s="16"/>
      <c r="S52" s="25"/>
      <c r="T52" s="11"/>
      <c r="U52" s="25"/>
      <c r="V52" s="11"/>
      <c r="W52" s="25"/>
      <c r="X52" s="11"/>
      <c r="Y52" s="25"/>
      <c r="Z52" s="11"/>
      <c r="AA52" s="25"/>
      <c r="AB52" s="10"/>
      <c r="AC52" s="1"/>
      <c r="AD52" s="1"/>
      <c r="AE52" s="1"/>
      <c r="AF52" s="1"/>
      <c r="AG52" s="1"/>
      <c r="AH52" s="1"/>
    </row>
    <row r="53" spans="1:34" ht="13.5" customHeight="1" thickTop="1">
      <c r="A53" s="1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5"/>
      <c r="AC53" s="1"/>
      <c r="AD53" s="1"/>
      <c r="AE53" s="1"/>
      <c r="AF53" s="1"/>
      <c r="AG53" s="1"/>
      <c r="AH53" s="1"/>
    </row>
    <row r="54" spans="1:34" ht="13.5" customHeight="1">
      <c r="A54" s="1"/>
      <c r="B54" s="6"/>
      <c r="C54" s="16" t="s">
        <v>1</v>
      </c>
      <c r="D54" s="11"/>
      <c r="E54" s="41"/>
      <c r="F54" s="11"/>
      <c r="G54" s="41"/>
      <c r="H54" s="16"/>
      <c r="I54" s="41"/>
      <c r="J54" s="11"/>
      <c r="K54" s="41"/>
      <c r="L54" s="16"/>
      <c r="M54" s="41"/>
      <c r="N54" s="36"/>
      <c r="O54" s="41"/>
      <c r="P54" s="11"/>
      <c r="Q54" s="42"/>
      <c r="R54" s="11"/>
      <c r="S54" s="42"/>
      <c r="T54" s="11"/>
      <c r="U54" s="42"/>
      <c r="V54" s="11"/>
      <c r="W54" s="42"/>
      <c r="X54" s="11"/>
      <c r="Y54" s="42"/>
      <c r="Z54" s="19"/>
      <c r="AA54" s="42"/>
      <c r="AB54" s="10"/>
      <c r="AC54" s="1"/>
      <c r="AD54" s="1"/>
      <c r="AE54" s="1"/>
      <c r="AF54" s="1"/>
      <c r="AG54" s="1"/>
      <c r="AH54" s="1"/>
    </row>
    <row r="55" spans="1:34" ht="13.5" customHeight="1">
      <c r="A55" s="1"/>
      <c r="B55" s="6"/>
      <c r="C55" s="16" t="s">
        <v>2</v>
      </c>
      <c r="D55" s="11"/>
      <c r="E55" s="41"/>
      <c r="F55" s="11"/>
      <c r="G55" s="41"/>
      <c r="H55" s="16"/>
      <c r="I55" s="41"/>
      <c r="J55" s="11"/>
      <c r="K55" s="41"/>
      <c r="L55" s="16"/>
      <c r="M55" s="41"/>
      <c r="N55" s="16"/>
      <c r="O55" s="41"/>
      <c r="P55" s="11"/>
      <c r="Q55" s="42"/>
      <c r="R55" s="11"/>
      <c r="S55" s="42"/>
      <c r="T55" s="11"/>
      <c r="U55" s="42"/>
      <c r="V55" s="11"/>
      <c r="W55" s="42"/>
      <c r="X55" s="11"/>
      <c r="Y55" s="42"/>
      <c r="Z55" s="19"/>
      <c r="AA55" s="42"/>
      <c r="AB55" s="10"/>
      <c r="AC55" s="1"/>
      <c r="AD55" s="1"/>
      <c r="AE55" s="1"/>
      <c r="AF55" s="1"/>
      <c r="AG55" s="1"/>
      <c r="AH55" s="1"/>
    </row>
    <row r="56" spans="1:34" ht="13.5" customHeight="1">
      <c r="A56" s="1"/>
      <c r="B56" s="6"/>
      <c r="C56" s="16" t="s">
        <v>3</v>
      </c>
      <c r="D56" s="11"/>
      <c r="E56" s="41"/>
      <c r="F56" s="11"/>
      <c r="G56" s="41"/>
      <c r="H56" s="16"/>
      <c r="I56" s="41"/>
      <c r="J56" s="11"/>
      <c r="K56" s="41"/>
      <c r="L56" s="16"/>
      <c r="M56" s="41"/>
      <c r="N56" s="16"/>
      <c r="O56" s="41">
        <v>0</v>
      </c>
      <c r="P56" s="11"/>
      <c r="Q56" s="42"/>
      <c r="R56" s="11"/>
      <c r="S56" s="42"/>
      <c r="T56" s="11"/>
      <c r="U56" s="42"/>
      <c r="V56" s="11"/>
      <c r="W56" s="42"/>
      <c r="X56" s="11"/>
      <c r="Y56" s="42"/>
      <c r="Z56" s="19"/>
      <c r="AA56" s="42"/>
      <c r="AB56" s="10"/>
      <c r="AC56" s="1"/>
      <c r="AD56" s="1"/>
      <c r="AE56" s="1"/>
      <c r="AF56" s="1"/>
      <c r="AG56" s="1"/>
      <c r="AH56" s="1"/>
    </row>
    <row r="57" spans="1:34" ht="13.5" customHeight="1">
      <c r="A57" s="1"/>
      <c r="B57" s="6"/>
      <c r="C57" s="16" t="s">
        <v>4</v>
      </c>
      <c r="D57" s="11"/>
      <c r="E57" s="41"/>
      <c r="F57" s="11"/>
      <c r="G57" s="41"/>
      <c r="H57" s="16"/>
      <c r="I57" s="41"/>
      <c r="J57" s="11"/>
      <c r="K57" s="41"/>
      <c r="L57" s="16"/>
      <c r="M57" s="41"/>
      <c r="N57" s="16"/>
      <c r="O57" s="41"/>
      <c r="P57" s="11"/>
      <c r="Q57" s="42"/>
      <c r="R57" s="11"/>
      <c r="S57" s="42"/>
      <c r="T57" s="11"/>
      <c r="U57" s="42"/>
      <c r="V57" s="11"/>
      <c r="W57" s="42"/>
      <c r="X57" s="11"/>
      <c r="Y57" s="42"/>
      <c r="Z57" s="19"/>
      <c r="AA57" s="42"/>
      <c r="AB57" s="10"/>
      <c r="AC57" s="1"/>
      <c r="AD57" s="1"/>
      <c r="AE57" s="1"/>
      <c r="AF57" s="1"/>
      <c r="AG57" s="1"/>
      <c r="AH57" s="1"/>
    </row>
    <row r="58" spans="1:34" ht="13.5" customHeight="1" thickBot="1">
      <c r="A58" s="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4"/>
      <c r="AC58" s="1"/>
      <c r="AD58" s="1"/>
      <c r="AE58" s="1"/>
      <c r="AF58" s="1"/>
      <c r="AG58" s="1"/>
      <c r="AH58" s="1"/>
    </row>
    <row r="59" spans="1:34" ht="13.5" customHeight="1" thickTop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3.5" customHeight="1">
      <c r="A60" s="1"/>
      <c r="B60" s="1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1"/>
      <c r="AC60" s="1"/>
      <c r="AD60" s="1"/>
      <c r="AE60" s="1"/>
      <c r="AF60" s="1"/>
      <c r="AG60" s="1"/>
      <c r="AH60" s="1"/>
    </row>
    <row r="61" spans="1:34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</sheetData>
  <sheetProtection selectLockedCells="1"/>
  <mergeCells count="23">
    <mergeCell ref="AA8:AB8"/>
    <mergeCell ref="C60:AA60"/>
    <mergeCell ref="E42:O42"/>
    <mergeCell ref="E43:O43"/>
    <mergeCell ref="E44:O44"/>
    <mergeCell ref="E45:O45"/>
    <mergeCell ref="T8:U8"/>
    <mergeCell ref="R8:S8"/>
    <mergeCell ref="L8:M8"/>
    <mergeCell ref="N7:O7"/>
    <mergeCell ref="N8:O8"/>
    <mergeCell ref="X8:Y8"/>
    <mergeCell ref="V8:W8"/>
    <mergeCell ref="P7:Q7"/>
    <mergeCell ref="P8:Q8"/>
    <mergeCell ref="R7:S7"/>
    <mergeCell ref="T7:U7"/>
    <mergeCell ref="P3:T3"/>
    <mergeCell ref="V7:W7"/>
    <mergeCell ref="X7:Y7"/>
    <mergeCell ref="V3:AA3"/>
    <mergeCell ref="AA7:AB7"/>
    <mergeCell ref="L7:M7"/>
  </mergeCells>
  <phoneticPr fontId="2" type="noConversion"/>
  <printOptions horizontalCentered="1" verticalCentered="1"/>
  <pageMargins left="0" right="0" top="0" bottom="0" header="0" footer="0"/>
  <pageSetup paperSize="9" scale="73" orientation="landscape"/>
  <headerFooter alignWithMargins="0">
    <oddFooter>&amp;C&amp;G</oddFoot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showZeros="0" zoomScale="85" workbookViewId="0">
      <selection activeCell="H53" sqref="H53"/>
    </sheetView>
  </sheetViews>
  <sheetFormatPr baseColWidth="10" defaultColWidth="9" defaultRowHeight="13.5" customHeight="1"/>
  <cols>
    <col min="1" max="1" width="2.6640625" style="2" customWidth="1"/>
    <col min="2" max="2" width="2.33203125" style="2" customWidth="1"/>
    <col min="3" max="3" width="3.6640625" style="2" customWidth="1"/>
    <col min="4" max="4" width="1.6640625" style="2" customWidth="1"/>
    <col min="5" max="5" width="15.6640625" style="2" customWidth="1"/>
    <col min="6" max="6" width="1.6640625" style="2" customWidth="1"/>
    <col min="7" max="7" width="15.6640625" style="2" customWidth="1"/>
    <col min="8" max="8" width="1.6640625" style="2" customWidth="1"/>
    <col min="9" max="9" width="15.6640625" style="2" customWidth="1"/>
    <col min="10" max="10" width="1.6640625" style="2" customWidth="1"/>
    <col min="11" max="17" width="12.6640625" style="2" customWidth="1"/>
    <col min="18" max="18" width="1.6640625" style="2" customWidth="1"/>
    <col min="19" max="19" width="15.6640625" style="2" customWidth="1"/>
    <col min="20" max="20" width="2.33203125" style="2" customWidth="1"/>
    <col min="21" max="21" width="1.6640625" style="2" customWidth="1"/>
    <col min="22" max="16384" width="9" style="2"/>
  </cols>
  <sheetData>
    <row r="1" spans="1:37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3.5" customHeight="1" thickTop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3.5" customHeight="1">
      <c r="A3" s="1"/>
      <c r="B3" s="6"/>
      <c r="C3" s="7" t="s">
        <v>51</v>
      </c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>
        <f>'02_Invulsheets'!Y3</f>
        <v>0</v>
      </c>
      <c r="R3" s="8"/>
      <c r="S3" s="8"/>
      <c r="T3" s="10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3.5" customHeight="1" thickBot="1">
      <c r="A4" s="1"/>
      <c r="B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3.5" customHeight="1" thickTop="1" thickBo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3.5" customHeight="1" thickTop="1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3.5" customHeight="1">
      <c r="A7" s="1"/>
      <c r="B7" s="6"/>
      <c r="C7" s="11"/>
      <c r="D7" s="11"/>
      <c r="E7" s="11"/>
      <c r="F7" s="11"/>
      <c r="G7" s="11"/>
      <c r="H7" s="11"/>
      <c r="I7" s="11"/>
      <c r="J7" s="11"/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1"/>
      <c r="S7" s="13" t="s">
        <v>7</v>
      </c>
      <c r="T7" s="1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3.5" customHeight="1">
      <c r="A8" s="1"/>
      <c r="B8" s="6"/>
      <c r="C8" s="28" t="s">
        <v>37</v>
      </c>
      <c r="D8" s="11"/>
      <c r="E8" s="11"/>
      <c r="F8" s="11"/>
      <c r="G8" s="11"/>
      <c r="H8" s="11"/>
      <c r="I8" s="12"/>
      <c r="J8" s="8"/>
      <c r="K8" s="13" t="s">
        <v>8</v>
      </c>
      <c r="L8" s="13" t="s">
        <v>8</v>
      </c>
      <c r="M8" s="13" t="s">
        <v>8</v>
      </c>
      <c r="N8" s="13" t="s">
        <v>8</v>
      </c>
      <c r="O8" s="13" t="s">
        <v>8</v>
      </c>
      <c r="P8" s="13" t="s">
        <v>8</v>
      </c>
      <c r="Q8" s="13" t="s">
        <v>8</v>
      </c>
      <c r="R8" s="8"/>
      <c r="S8" s="13" t="s">
        <v>8</v>
      </c>
      <c r="T8" s="1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3.5" customHeight="1" thickBot="1">
      <c r="A9" s="1"/>
      <c r="B9" s="6"/>
      <c r="C9" s="11"/>
      <c r="D9" s="11"/>
      <c r="E9" s="11"/>
      <c r="F9" s="11"/>
      <c r="G9" s="11"/>
      <c r="H9" s="11"/>
      <c r="I9" s="13"/>
      <c r="J9" s="8"/>
      <c r="K9" s="15"/>
      <c r="L9" s="15"/>
      <c r="M9" s="15"/>
      <c r="N9" s="15"/>
      <c r="O9" s="15"/>
      <c r="P9" s="15"/>
      <c r="Q9" s="15"/>
      <c r="R9" s="8"/>
      <c r="S9" s="13"/>
      <c r="T9" s="1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3.5" customHeight="1" thickTop="1">
      <c r="A10" s="1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3.5" customHeight="1">
      <c r="A11" s="1"/>
      <c r="B11" s="6"/>
      <c r="C11" s="13" t="s">
        <v>1</v>
      </c>
      <c r="D11" s="11"/>
      <c r="E11" s="11" t="str">
        <f>'02_Invulsheets'!E12</f>
        <v>00:00 uur</v>
      </c>
      <c r="F11" s="16" t="s">
        <v>0</v>
      </c>
      <c r="G11" s="11" t="str">
        <f>'02_Invulsheets'!G12</f>
        <v>00:00 uur</v>
      </c>
      <c r="H11" s="11"/>
      <c r="I11" s="11"/>
      <c r="J11" s="11"/>
      <c r="K11" s="19">
        <f t="shared" ref="K11:Q11" si="0">SUM(K12:K14)</f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1"/>
      <c r="S11" s="17">
        <f>SUM(K11:Q11)</f>
        <v>0</v>
      </c>
      <c r="T11" s="1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3.5" customHeight="1">
      <c r="A12" s="1"/>
      <c r="B12" s="6"/>
      <c r="C12" s="13"/>
      <c r="D12" s="11"/>
      <c r="E12" s="11"/>
      <c r="F12" s="16"/>
      <c r="G12" s="11"/>
      <c r="H12" s="11"/>
      <c r="I12" s="8" t="s">
        <v>48</v>
      </c>
      <c r="J12" s="8"/>
      <c r="K12" s="17">
        <f>IF('02_Invulsheets'!M$26=0,0,'02_Invulsheets'!M$26*('03_Printsheets'!$N52/'03_Printsheets'!$S52))</f>
        <v>0</v>
      </c>
      <c r="L12" s="17">
        <f>IF('02_Invulsheets'!O$26=0,0,'02_Invulsheets'!O$26*('03_Printsheets'!$N52/'03_Printsheets'!$S52))</f>
        <v>0</v>
      </c>
      <c r="M12" s="17">
        <f>IF('02_Invulsheets'!Q$26=0,0,'02_Invulsheets'!Q$26*('03_Printsheets'!$N52/'03_Printsheets'!$S52))</f>
        <v>0</v>
      </c>
      <c r="N12" s="17">
        <f>IF('02_Invulsheets'!S$26=0,0,'02_Invulsheets'!S$26*('03_Printsheets'!$N52/'03_Printsheets'!$S52))</f>
        <v>0</v>
      </c>
      <c r="O12" s="17">
        <f>IF('02_Invulsheets'!U$26=0,0,'02_Invulsheets'!U$26*('03_Printsheets'!$N52/'03_Printsheets'!$S52))</f>
        <v>0</v>
      </c>
      <c r="P12" s="17">
        <f>IF('02_Invulsheets'!W$26=0,0,'02_Invulsheets'!W$26*('03_Printsheets'!$N52/'03_Printsheets'!$S52))</f>
        <v>0</v>
      </c>
      <c r="Q12" s="17">
        <f>IF('02_Invulsheets'!Y$26=0,0,'02_Invulsheets'!Y$26*('03_Printsheets'!$N52/'03_Printsheets'!$S52))</f>
        <v>0</v>
      </c>
      <c r="R12" s="11"/>
      <c r="S12" s="19"/>
      <c r="T12" s="1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3.5" customHeight="1">
      <c r="A13" s="1"/>
      <c r="B13" s="6"/>
      <c r="C13" s="13"/>
      <c r="D13" s="11"/>
      <c r="E13" s="11"/>
      <c r="F13" s="16"/>
      <c r="G13" s="11"/>
      <c r="H13" s="11"/>
      <c r="I13" s="7" t="s">
        <v>47</v>
      </c>
      <c r="J13" s="8"/>
      <c r="K13" s="17">
        <f>IF('02_Invulsheets'!M$26=0,0,'02_Invulsheets'!M$26*('03_Printsheets'!$M52/'03_Printsheets'!$S52))</f>
        <v>0</v>
      </c>
      <c r="L13" s="17">
        <f>IF('02_Invulsheets'!O$26=0,0,'02_Invulsheets'!O$26*('03_Printsheets'!$M52/'03_Printsheets'!$S52))</f>
        <v>0</v>
      </c>
      <c r="M13" s="17">
        <f>IF('02_Invulsheets'!Q$26=0,0,'02_Invulsheets'!Q$26*('03_Printsheets'!$M52/'03_Printsheets'!$S52))</f>
        <v>0</v>
      </c>
      <c r="N13" s="17">
        <f>IF('02_Invulsheets'!S$26=0,0,'02_Invulsheets'!S$26*('03_Printsheets'!$M52/'03_Printsheets'!$S52))</f>
        <v>0</v>
      </c>
      <c r="O13" s="17">
        <f>IF('02_Invulsheets'!U$26=0,0,'02_Invulsheets'!U$26*('03_Printsheets'!$M52/'03_Printsheets'!$S52))</f>
        <v>0</v>
      </c>
      <c r="P13" s="17">
        <f>IF('02_Invulsheets'!W$26=0,0,'02_Invulsheets'!W$26*('03_Printsheets'!$M52/'03_Printsheets'!$S52))</f>
        <v>0</v>
      </c>
      <c r="Q13" s="17">
        <f>IF('02_Invulsheets'!Y$26=0,0,'02_Invulsheets'!Y$26*('03_Printsheets'!$M52/'03_Printsheets'!$S52))</f>
        <v>0</v>
      </c>
      <c r="R13" s="11"/>
      <c r="S13" s="19"/>
      <c r="T13" s="1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3.5" customHeight="1">
      <c r="A14" s="1"/>
      <c r="B14" s="6"/>
      <c r="C14" s="13"/>
      <c r="D14" s="11"/>
      <c r="E14" s="11"/>
      <c r="F14" s="16"/>
      <c r="G14" s="11"/>
      <c r="H14" s="11"/>
      <c r="I14" s="28" t="s">
        <v>40</v>
      </c>
      <c r="J14" s="8"/>
      <c r="K14" s="17">
        <f>IF('02_Invulsheets'!M$26=0,0,'02_Invulsheets'!M$26*('03_Printsheets'!$O52/'03_Printsheets'!$S52))</f>
        <v>0</v>
      </c>
      <c r="L14" s="17">
        <f>IF('02_Invulsheets'!O$26=0,0,'02_Invulsheets'!O$26*('03_Printsheets'!$O52/'03_Printsheets'!$S52))</f>
        <v>0</v>
      </c>
      <c r="M14" s="17">
        <f>IF('02_Invulsheets'!Q$26=0,0,'02_Invulsheets'!Q$26*('03_Printsheets'!$O52/'03_Printsheets'!$S52))</f>
        <v>0</v>
      </c>
      <c r="N14" s="17">
        <f>IF('02_Invulsheets'!S$26=0,0,'02_Invulsheets'!S$26*('03_Printsheets'!$O52/'03_Printsheets'!$S52))</f>
        <v>0</v>
      </c>
      <c r="O14" s="17">
        <f>IF('02_Invulsheets'!U$26=0,0,'02_Invulsheets'!U$26*('03_Printsheets'!$O52/'03_Printsheets'!$S52))</f>
        <v>0</v>
      </c>
      <c r="P14" s="17">
        <f>IF('02_Invulsheets'!W$26=0,0,'02_Invulsheets'!W$26*('03_Printsheets'!$O52/'03_Printsheets'!$S52))</f>
        <v>0</v>
      </c>
      <c r="Q14" s="17">
        <f>IF('02_Invulsheets'!Y$26=0,0,'02_Invulsheets'!Y$26*('03_Printsheets'!$O52/'03_Printsheets'!$S52))</f>
        <v>0</v>
      </c>
      <c r="R14" s="11"/>
      <c r="S14" s="19"/>
      <c r="T14" s="1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3.5" customHeight="1">
      <c r="A15" s="1"/>
      <c r="B15" s="6"/>
      <c r="C15" s="13"/>
      <c r="D15" s="11"/>
      <c r="E15" s="11"/>
      <c r="F15" s="11"/>
      <c r="G15" s="11"/>
      <c r="H15" s="11"/>
      <c r="I15" s="11"/>
      <c r="J15" s="11"/>
      <c r="K15" s="19"/>
      <c r="L15" s="19"/>
      <c r="M15" s="19"/>
      <c r="N15" s="19"/>
      <c r="O15" s="19"/>
      <c r="P15" s="19"/>
      <c r="Q15" s="19"/>
      <c r="R15" s="11"/>
      <c r="S15" s="19"/>
      <c r="T15" s="10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3.5" customHeight="1">
      <c r="A16" s="1"/>
      <c r="B16" s="6"/>
      <c r="C16" s="13" t="s">
        <v>2</v>
      </c>
      <c r="D16" s="11"/>
      <c r="E16" s="11" t="str">
        <f>'02_Invulsheets'!E14</f>
        <v>00:00 uur</v>
      </c>
      <c r="F16" s="16" t="s">
        <v>0</v>
      </c>
      <c r="G16" s="11" t="str">
        <f>'02_Invulsheets'!G14</f>
        <v>00:00 uur</v>
      </c>
      <c r="H16" s="11"/>
      <c r="I16" s="11"/>
      <c r="J16" s="11"/>
      <c r="K16" s="19">
        <f t="shared" ref="K16:Q16" si="1">SUM(K17:K19)</f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1"/>
      <c r="S16" s="17">
        <f>SUM(K16:Q16)</f>
        <v>0</v>
      </c>
      <c r="T16" s="10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3.5" customHeight="1">
      <c r="A17" s="1"/>
      <c r="B17" s="6"/>
      <c r="C17" s="13"/>
      <c r="D17" s="11"/>
      <c r="E17" s="11"/>
      <c r="F17" s="16"/>
      <c r="G17" s="11"/>
      <c r="H17" s="11"/>
      <c r="I17" s="8" t="s">
        <v>48</v>
      </c>
      <c r="J17" s="11"/>
      <c r="K17" s="17">
        <f>IF('02_Invulsheets'!M$28=0,0,'02_Invulsheets'!M$28*('03_Printsheets'!$N$53/'03_Printsheets'!$S$53))</f>
        <v>0</v>
      </c>
      <c r="L17" s="17">
        <f>IF('02_Invulsheets'!O$28=0,0,'02_Invulsheets'!O$28*('03_Printsheets'!$N$53/'03_Printsheets'!$S$53))</f>
        <v>0</v>
      </c>
      <c r="M17" s="17">
        <f>IF('02_Invulsheets'!Q$28=0,0,'02_Invulsheets'!Q$28*('03_Printsheets'!$N$53/'03_Printsheets'!$S$53))</f>
        <v>0</v>
      </c>
      <c r="N17" s="17">
        <f>IF('02_Invulsheets'!S$28=0,0,'02_Invulsheets'!S$28*('03_Printsheets'!$N$53/'03_Printsheets'!$S$53))</f>
        <v>0</v>
      </c>
      <c r="O17" s="17">
        <f>IF('02_Invulsheets'!U$28=0,0,'02_Invulsheets'!U$28*('03_Printsheets'!$N$53/'03_Printsheets'!$S$53))</f>
        <v>0</v>
      </c>
      <c r="P17" s="17">
        <f>IF('02_Invulsheets'!W$28=0,0,'02_Invulsheets'!W$28*('03_Printsheets'!$N$53/'03_Printsheets'!$S$53))</f>
        <v>0</v>
      </c>
      <c r="Q17" s="17">
        <f>IF('02_Invulsheets'!Y$28=0,0,'02_Invulsheets'!Y$28*('03_Printsheets'!$N$53/'03_Printsheets'!$S$53))</f>
        <v>0</v>
      </c>
      <c r="R17" s="11"/>
      <c r="S17" s="19"/>
      <c r="T17" s="10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3.5" customHeight="1">
      <c r="A18" s="1"/>
      <c r="B18" s="6"/>
      <c r="C18" s="13"/>
      <c r="D18" s="11"/>
      <c r="E18" s="11"/>
      <c r="F18" s="16"/>
      <c r="G18" s="11"/>
      <c r="H18" s="11"/>
      <c r="I18" s="7" t="s">
        <v>47</v>
      </c>
      <c r="J18" s="11"/>
      <c r="K18" s="17">
        <f>IF('02_Invulsheets'!M$28=0,0,'02_Invulsheets'!M$28*('03_Printsheets'!$M$53/'03_Printsheets'!$S$53))</f>
        <v>0</v>
      </c>
      <c r="L18" s="17">
        <f>IF('02_Invulsheets'!O$28=0,0,'02_Invulsheets'!O$28*('03_Printsheets'!$M$53/'03_Printsheets'!$S$53))</f>
        <v>0</v>
      </c>
      <c r="M18" s="17">
        <f>IF('02_Invulsheets'!Q$28=0,0,'02_Invulsheets'!Q$28*('03_Printsheets'!$M$53/'03_Printsheets'!$S$53))</f>
        <v>0</v>
      </c>
      <c r="N18" s="17">
        <f>IF('02_Invulsheets'!S$28=0,0,'02_Invulsheets'!S$28*('03_Printsheets'!$M$53/'03_Printsheets'!$S$53))</f>
        <v>0</v>
      </c>
      <c r="O18" s="17">
        <f>IF('02_Invulsheets'!U$28=0,0,'02_Invulsheets'!U$28*('03_Printsheets'!$M$53/'03_Printsheets'!$S$53))</f>
        <v>0</v>
      </c>
      <c r="P18" s="17">
        <f>IF('02_Invulsheets'!W$28=0,0,'02_Invulsheets'!W$28*('03_Printsheets'!$M$53/'03_Printsheets'!$S$53))</f>
        <v>0</v>
      </c>
      <c r="Q18" s="17">
        <f>IF('02_Invulsheets'!Y$28=0,0,'02_Invulsheets'!Y$28*('03_Printsheets'!$M$53/'03_Printsheets'!$S$53))</f>
        <v>0</v>
      </c>
      <c r="R18" s="11"/>
      <c r="S18" s="19"/>
      <c r="T18" s="10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3.5" customHeight="1">
      <c r="A19" s="1"/>
      <c r="B19" s="6"/>
      <c r="C19" s="13"/>
      <c r="D19" s="11"/>
      <c r="E19" s="11"/>
      <c r="F19" s="16"/>
      <c r="G19" s="11"/>
      <c r="H19" s="11"/>
      <c r="I19" s="28" t="s">
        <v>40</v>
      </c>
      <c r="J19" s="11"/>
      <c r="K19" s="17">
        <f>IF('02_Invulsheets'!M$28=0,0,'02_Invulsheets'!M$28*('03_Printsheets'!$O$53/'03_Printsheets'!$S$53))</f>
        <v>0</v>
      </c>
      <c r="L19" s="17">
        <f>IF('02_Invulsheets'!O$28=0,0,'02_Invulsheets'!O$28*('03_Printsheets'!$O$53/'03_Printsheets'!$S$53))</f>
        <v>0</v>
      </c>
      <c r="M19" s="17">
        <f>IF('02_Invulsheets'!Q$28=0,0,'02_Invulsheets'!Q$28*('03_Printsheets'!$O$53/'03_Printsheets'!$S$53))</f>
        <v>0</v>
      </c>
      <c r="N19" s="17">
        <f>IF('02_Invulsheets'!S$28=0,0,'02_Invulsheets'!S$28*('03_Printsheets'!$O$53/'03_Printsheets'!$S$53))</f>
        <v>0</v>
      </c>
      <c r="O19" s="17">
        <f>IF('02_Invulsheets'!U$28=0,0,'02_Invulsheets'!U$28*('03_Printsheets'!$O$53/'03_Printsheets'!$S$53))</f>
        <v>0</v>
      </c>
      <c r="P19" s="17">
        <f>IF('02_Invulsheets'!W$28=0,0,'02_Invulsheets'!W$28*('03_Printsheets'!$O$53/'03_Printsheets'!$S$53))</f>
        <v>0</v>
      </c>
      <c r="Q19" s="17">
        <f>IF('02_Invulsheets'!Y$28=0,0,'02_Invulsheets'!Y$28*('03_Printsheets'!$O$53/'03_Printsheets'!$S$53))</f>
        <v>0</v>
      </c>
      <c r="R19" s="11"/>
      <c r="S19" s="19"/>
      <c r="T19" s="1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3.5" customHeight="1">
      <c r="A20" s="1"/>
      <c r="B20" s="6"/>
      <c r="C20" s="13"/>
      <c r="D20" s="11"/>
      <c r="E20" s="11"/>
      <c r="F20" s="11"/>
      <c r="G20" s="11"/>
      <c r="H20" s="11"/>
      <c r="I20" s="11"/>
      <c r="J20" s="11"/>
      <c r="K20" s="19"/>
      <c r="L20" s="19"/>
      <c r="M20" s="19"/>
      <c r="N20" s="19"/>
      <c r="O20" s="19"/>
      <c r="P20" s="19"/>
      <c r="Q20" s="19"/>
      <c r="R20" s="11"/>
      <c r="S20" s="19"/>
      <c r="T20" s="1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3.5" customHeight="1">
      <c r="A21" s="1"/>
      <c r="B21" s="6"/>
      <c r="C21" s="13" t="s">
        <v>3</v>
      </c>
      <c r="D21" s="11"/>
      <c r="E21" s="11" t="str">
        <f>'02_Invulsheets'!E16</f>
        <v>00:00 uur</v>
      </c>
      <c r="F21" s="16" t="s">
        <v>0</v>
      </c>
      <c r="G21" s="11" t="str">
        <f>'02_Invulsheets'!G16</f>
        <v>00:00 uur</v>
      </c>
      <c r="H21" s="11"/>
      <c r="I21" s="11"/>
      <c r="J21" s="11"/>
      <c r="K21" s="19">
        <f t="shared" ref="K21:Q21" si="2">SUM(K22:K24)</f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1"/>
      <c r="S21" s="17">
        <f>SUM(K21:Q21)</f>
        <v>0</v>
      </c>
      <c r="T21" s="1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3.5" customHeight="1">
      <c r="A22" s="1"/>
      <c r="B22" s="6"/>
      <c r="C22" s="13"/>
      <c r="D22" s="11"/>
      <c r="E22" s="11"/>
      <c r="F22" s="16"/>
      <c r="G22" s="11"/>
      <c r="H22" s="11"/>
      <c r="I22" s="8" t="s">
        <v>48</v>
      </c>
      <c r="J22" s="11"/>
      <c r="K22" s="17">
        <f>IF('02_Invulsheets'!M$30=0,0,'02_Invulsheets'!M$30*('03_Printsheets'!$N$54/'03_Printsheets'!$S$54))</f>
        <v>0</v>
      </c>
      <c r="L22" s="17">
        <f>IF('02_Invulsheets'!O$30=0,0,'02_Invulsheets'!O$30*('03_Printsheets'!$N$54/'03_Printsheets'!$S$54))</f>
        <v>0</v>
      </c>
      <c r="M22" s="17">
        <f>IF('02_Invulsheets'!Q$30=0,0,'02_Invulsheets'!Q$30*('03_Printsheets'!$N$54/'03_Printsheets'!$S$54))</f>
        <v>0</v>
      </c>
      <c r="N22" s="17">
        <f>IF('02_Invulsheets'!S$30=0,0,'02_Invulsheets'!S$30*('03_Printsheets'!$N$54/'03_Printsheets'!$S$54))</f>
        <v>0</v>
      </c>
      <c r="O22" s="17">
        <f>IF('02_Invulsheets'!U$30=0,0,'02_Invulsheets'!U$30*('03_Printsheets'!$N$54/'03_Printsheets'!$S$54))</f>
        <v>0</v>
      </c>
      <c r="P22" s="17">
        <f>IF('02_Invulsheets'!W$30=0,0,'02_Invulsheets'!W$30*('03_Printsheets'!$N$54/'03_Printsheets'!$S$54))</f>
        <v>0</v>
      </c>
      <c r="Q22" s="17">
        <f>IF('02_Invulsheets'!Y$30=0,0,'02_Invulsheets'!Y$30*('03_Printsheets'!$N$54/'03_Printsheets'!$S$54))</f>
        <v>0</v>
      </c>
      <c r="R22" s="11"/>
      <c r="S22" s="19"/>
      <c r="T22" s="1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3.5" customHeight="1">
      <c r="A23" s="1"/>
      <c r="B23" s="6"/>
      <c r="C23" s="13"/>
      <c r="D23" s="11"/>
      <c r="E23" s="11"/>
      <c r="F23" s="16"/>
      <c r="G23" s="11"/>
      <c r="H23" s="11"/>
      <c r="I23" s="7" t="s">
        <v>47</v>
      </c>
      <c r="J23" s="11"/>
      <c r="K23" s="17">
        <f>IF('02_Invulsheets'!M$30=0,0,'02_Invulsheets'!M$30*('03_Printsheets'!$M$54/'03_Printsheets'!$S$54))</f>
        <v>0</v>
      </c>
      <c r="L23" s="17">
        <f>IF('02_Invulsheets'!O$30=0,0,'02_Invulsheets'!O$30*('03_Printsheets'!$M$54/'03_Printsheets'!$S$54))</f>
        <v>0</v>
      </c>
      <c r="M23" s="17">
        <f>IF('02_Invulsheets'!Q$30=0,0,'02_Invulsheets'!Q$30*('03_Printsheets'!$M$54/'03_Printsheets'!$S$54))</f>
        <v>0</v>
      </c>
      <c r="N23" s="17">
        <f>IF('02_Invulsheets'!S$30=0,0,'02_Invulsheets'!S$30*('03_Printsheets'!$M$54/'03_Printsheets'!$S$54))</f>
        <v>0</v>
      </c>
      <c r="O23" s="17">
        <f>IF('02_Invulsheets'!U$30=0,0,'02_Invulsheets'!U$30*('03_Printsheets'!$M$54/'03_Printsheets'!$S$54))</f>
        <v>0</v>
      </c>
      <c r="P23" s="17">
        <f>IF('02_Invulsheets'!W$30=0,0,'02_Invulsheets'!W$30*('03_Printsheets'!$M$54/'03_Printsheets'!$S$54))</f>
        <v>0</v>
      </c>
      <c r="Q23" s="17">
        <f>IF('02_Invulsheets'!Y$30=0,0,'02_Invulsheets'!Y$30*('03_Printsheets'!$M$54/'03_Printsheets'!$S$54))</f>
        <v>0</v>
      </c>
      <c r="R23" s="11"/>
      <c r="S23" s="19"/>
      <c r="T23" s="1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3.5" customHeight="1">
      <c r="A24" s="1"/>
      <c r="B24" s="6"/>
      <c r="C24" s="13"/>
      <c r="D24" s="11"/>
      <c r="E24" s="11"/>
      <c r="F24" s="16"/>
      <c r="G24" s="11"/>
      <c r="H24" s="11"/>
      <c r="I24" s="28" t="s">
        <v>40</v>
      </c>
      <c r="J24" s="11"/>
      <c r="K24" s="17">
        <f>IF('02_Invulsheets'!M$30=0,0,'02_Invulsheets'!M$30*('03_Printsheets'!$O$54/'03_Printsheets'!$S$54))</f>
        <v>0</v>
      </c>
      <c r="L24" s="17">
        <f>IF('02_Invulsheets'!O$30=0,0,'02_Invulsheets'!O$30*('03_Printsheets'!$O$54/'03_Printsheets'!$S$54))</f>
        <v>0</v>
      </c>
      <c r="M24" s="17">
        <f>IF('02_Invulsheets'!Q$30=0,0,'02_Invulsheets'!Q$30*('03_Printsheets'!$O$54/'03_Printsheets'!$S$54))</f>
        <v>0</v>
      </c>
      <c r="N24" s="17">
        <f>IF('02_Invulsheets'!S$30=0,0,'02_Invulsheets'!S$30*('03_Printsheets'!$O$54/'03_Printsheets'!$S$54))</f>
        <v>0</v>
      </c>
      <c r="O24" s="17">
        <f>IF('02_Invulsheets'!U$30=0,0,'02_Invulsheets'!U$30*('03_Printsheets'!$O$54/'03_Printsheets'!$S$54))</f>
        <v>0</v>
      </c>
      <c r="P24" s="17">
        <f>IF('02_Invulsheets'!W$30=0,0,'02_Invulsheets'!W$30*('03_Printsheets'!$O$54/'03_Printsheets'!$S$54))</f>
        <v>0</v>
      </c>
      <c r="Q24" s="17">
        <f>IF('02_Invulsheets'!Y$30=0,0,'02_Invulsheets'!Y$30*('03_Printsheets'!$O$54/'03_Printsheets'!$S$54))</f>
        <v>0</v>
      </c>
      <c r="R24" s="11"/>
      <c r="S24" s="19"/>
      <c r="T24" s="1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3.5" customHeight="1">
      <c r="A25" s="1"/>
      <c r="B25" s="6"/>
      <c r="C25" s="13"/>
      <c r="D25" s="11"/>
      <c r="E25" s="11"/>
      <c r="F25" s="11"/>
      <c r="G25" s="11"/>
      <c r="H25" s="11"/>
      <c r="I25" s="11"/>
      <c r="J25" s="11"/>
      <c r="K25" s="19"/>
      <c r="L25" s="19"/>
      <c r="M25" s="19"/>
      <c r="N25" s="19"/>
      <c r="O25" s="19"/>
      <c r="P25" s="19"/>
      <c r="Q25" s="19"/>
      <c r="R25" s="11"/>
      <c r="S25" s="19"/>
      <c r="T25" s="1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3.5" customHeight="1">
      <c r="A26" s="1"/>
      <c r="B26" s="6"/>
      <c r="C26" s="13" t="s">
        <v>4</v>
      </c>
      <c r="D26" s="11"/>
      <c r="E26" s="11" t="str">
        <f>'02_Invulsheets'!E18</f>
        <v>00:00 uur</v>
      </c>
      <c r="F26" s="16" t="s">
        <v>0</v>
      </c>
      <c r="G26" s="11" t="str">
        <f>'02_Invulsheets'!G18</f>
        <v>00:00 uur</v>
      </c>
      <c r="H26" s="11"/>
      <c r="I26" s="11"/>
      <c r="J26" s="11"/>
      <c r="K26" s="19">
        <f t="shared" ref="K26:Q26" si="3">SUM(K27:K29)</f>
        <v>0</v>
      </c>
      <c r="L26" s="19">
        <f t="shared" si="3"/>
        <v>0</v>
      </c>
      <c r="M26" s="19">
        <f t="shared" si="3"/>
        <v>0</v>
      </c>
      <c r="N26" s="19">
        <f t="shared" si="3"/>
        <v>0</v>
      </c>
      <c r="O26" s="19">
        <f t="shared" si="3"/>
        <v>0</v>
      </c>
      <c r="P26" s="19">
        <f t="shared" si="3"/>
        <v>0</v>
      </c>
      <c r="Q26" s="19">
        <f t="shared" si="3"/>
        <v>0</v>
      </c>
      <c r="R26" s="11"/>
      <c r="S26" s="17">
        <f>SUM(K26:Q26)</f>
        <v>0</v>
      </c>
      <c r="T26" s="1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3.5" customHeight="1">
      <c r="A27" s="1"/>
      <c r="B27" s="6"/>
      <c r="C27" s="13"/>
      <c r="D27" s="11"/>
      <c r="E27" s="11"/>
      <c r="F27" s="16"/>
      <c r="G27" s="11"/>
      <c r="H27" s="11"/>
      <c r="I27" s="8" t="s">
        <v>48</v>
      </c>
      <c r="J27" s="11"/>
      <c r="K27" s="17">
        <f>IF('02_Invulsheets'!$M$32=0,0,'02_Invulsheets'!$M$32*('03_Printsheets'!$N$55/'03_Printsheets'!$S$55))</f>
        <v>0</v>
      </c>
      <c r="L27" s="17">
        <f>IF('02_Invulsheets'!$O$32=0,0,'02_Invulsheets'!$O$32*('03_Printsheets'!$N$55/'03_Printsheets'!$S$55))</f>
        <v>0</v>
      </c>
      <c r="M27" s="17">
        <f>IF('02_Invulsheets'!$Q$32=0,0,'02_Invulsheets'!$Q$32*('03_Printsheets'!$N$55/'03_Printsheets'!$S$55))</f>
        <v>0</v>
      </c>
      <c r="N27" s="17">
        <f>IF('02_Invulsheets'!$S$32=0,0,'02_Invulsheets'!$S$32*('03_Printsheets'!$N$55/'03_Printsheets'!$S$55))</f>
        <v>0</v>
      </c>
      <c r="O27" s="17">
        <f>IF('02_Invulsheets'!$U$32=0,0,'02_Invulsheets'!$U$32*('03_Printsheets'!$N$55/'03_Printsheets'!$S$55))</f>
        <v>0</v>
      </c>
      <c r="P27" s="17">
        <f>IF('02_Invulsheets'!$W$32=0,0,'02_Invulsheets'!$W$32*('03_Printsheets'!$N$55/'03_Printsheets'!$S$55))</f>
        <v>0</v>
      </c>
      <c r="Q27" s="17">
        <f>IF('02_Invulsheets'!$Y$32=0,0,'02_Invulsheets'!$Y$32*('03_Printsheets'!$N$55/'03_Printsheets'!$S$55))</f>
        <v>0</v>
      </c>
      <c r="R27" s="11"/>
      <c r="S27" s="19"/>
      <c r="T27" s="1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3.5" customHeight="1">
      <c r="A28" s="1"/>
      <c r="B28" s="6"/>
      <c r="C28" s="13"/>
      <c r="D28" s="11"/>
      <c r="E28" s="11"/>
      <c r="F28" s="16"/>
      <c r="G28" s="11"/>
      <c r="H28" s="11"/>
      <c r="I28" s="7" t="s">
        <v>47</v>
      </c>
      <c r="J28" s="11"/>
      <c r="K28" s="17">
        <f>IF('02_Invulsheets'!$M$32=0,0,'02_Invulsheets'!$M$32*('03_Printsheets'!$M$55/'03_Printsheets'!$S$55))</f>
        <v>0</v>
      </c>
      <c r="L28" s="17">
        <f>IF('02_Invulsheets'!$O$32=0,0,'02_Invulsheets'!$O$32*('03_Printsheets'!$M$55/'03_Printsheets'!$S$55))</f>
        <v>0</v>
      </c>
      <c r="M28" s="17">
        <f>IF('02_Invulsheets'!$Q$32=0,0,'02_Invulsheets'!$Q$32*('03_Printsheets'!$M$55/'03_Printsheets'!$S$55))</f>
        <v>0</v>
      </c>
      <c r="N28" s="17">
        <f>IF('02_Invulsheets'!$S$32=0,0,'02_Invulsheets'!$S$32*('03_Printsheets'!$M$55/'03_Printsheets'!$S$55))</f>
        <v>0</v>
      </c>
      <c r="O28" s="17">
        <f>IF('02_Invulsheets'!$U$32=0,0,'02_Invulsheets'!$U$32*('03_Printsheets'!$M$55/'03_Printsheets'!$S$55))</f>
        <v>0</v>
      </c>
      <c r="P28" s="17">
        <f>IF('02_Invulsheets'!$W$32=0,0,'02_Invulsheets'!$W$32*('03_Printsheets'!$M$55/'03_Printsheets'!$S$55))</f>
        <v>0</v>
      </c>
      <c r="Q28" s="17">
        <f>IF('02_Invulsheets'!$Y$32=0,0,'02_Invulsheets'!$Y$32*('03_Printsheets'!$M$55/'03_Printsheets'!$S$55))</f>
        <v>0</v>
      </c>
      <c r="R28" s="11"/>
      <c r="S28" s="19"/>
      <c r="T28" s="1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3.5" customHeight="1">
      <c r="A29" s="1"/>
      <c r="B29" s="6"/>
      <c r="C29" s="13"/>
      <c r="D29" s="11"/>
      <c r="E29" s="11"/>
      <c r="F29" s="16"/>
      <c r="G29" s="11"/>
      <c r="H29" s="11"/>
      <c r="I29" s="28" t="s">
        <v>40</v>
      </c>
      <c r="J29" s="11"/>
      <c r="K29" s="17">
        <f>IF('02_Invulsheets'!$M$32=0,0,'02_Invulsheets'!$M$32*('03_Printsheets'!$O$55/'03_Printsheets'!$S$55))</f>
        <v>0</v>
      </c>
      <c r="L29" s="17">
        <f>IF('02_Invulsheets'!$O$32=0,0,'02_Invulsheets'!$O$32*('03_Printsheets'!$O$55/'03_Printsheets'!$S$55))</f>
        <v>0</v>
      </c>
      <c r="M29" s="17">
        <f>IF('02_Invulsheets'!$Q$32=0,0,'02_Invulsheets'!$Q$32*('03_Printsheets'!$O$55/'03_Printsheets'!$S$55))</f>
        <v>0</v>
      </c>
      <c r="N29" s="17">
        <f>IF('02_Invulsheets'!$S$32=0,0,'02_Invulsheets'!$S$32*('03_Printsheets'!$O$55/'03_Printsheets'!$S$55))</f>
        <v>0</v>
      </c>
      <c r="O29" s="17">
        <f>IF('02_Invulsheets'!$U$32=0,0,'02_Invulsheets'!$U$32*('03_Printsheets'!$O$55/'03_Printsheets'!$S$55))</f>
        <v>0</v>
      </c>
      <c r="P29" s="17">
        <f>IF('02_Invulsheets'!$W$32=0,0,'02_Invulsheets'!$W$32*('03_Printsheets'!$O$55/'03_Printsheets'!$S$55))</f>
        <v>0</v>
      </c>
      <c r="Q29" s="17">
        <f>IF('02_Invulsheets'!$Y$32=0,0,'02_Invulsheets'!$Y$32*('03_Printsheets'!$O$55/'03_Printsheets'!$S$55))</f>
        <v>0</v>
      </c>
      <c r="R29" s="11"/>
      <c r="S29" s="19"/>
      <c r="T29" s="1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3.5" customHeight="1" thickBot="1">
      <c r="A30" s="1"/>
      <c r="B30" s="6"/>
      <c r="C30" s="11"/>
      <c r="D30" s="11"/>
      <c r="E30" s="11"/>
      <c r="F30" s="11"/>
      <c r="G30" s="11"/>
      <c r="H30" s="11"/>
      <c r="I30" s="11"/>
      <c r="J30" s="11"/>
      <c r="K30" s="19"/>
      <c r="L30" s="19"/>
      <c r="M30" s="19"/>
      <c r="N30" s="19"/>
      <c r="O30" s="19"/>
      <c r="P30" s="19"/>
      <c r="Q30" s="19"/>
      <c r="R30" s="11"/>
      <c r="S30" s="11"/>
      <c r="T30" s="1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3.5" customHeight="1" thickTop="1">
      <c r="A31" s="1"/>
      <c r="B31" s="3"/>
      <c r="C31" s="4"/>
      <c r="D31" s="4"/>
      <c r="E31" s="4"/>
      <c r="F31" s="4"/>
      <c r="G31" s="4"/>
      <c r="H31" s="4"/>
      <c r="I31" s="4"/>
      <c r="J31" s="4"/>
      <c r="K31" s="20"/>
      <c r="L31" s="20"/>
      <c r="M31" s="20"/>
      <c r="N31" s="20"/>
      <c r="O31" s="20"/>
      <c r="P31" s="20"/>
      <c r="Q31" s="20"/>
      <c r="R31" s="4"/>
      <c r="S31" s="4"/>
      <c r="T31" s="5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3.5" customHeight="1">
      <c r="A32" s="1"/>
      <c r="B32" s="6"/>
      <c r="C32" s="8" t="s">
        <v>7</v>
      </c>
      <c r="D32" s="8"/>
      <c r="E32" s="8"/>
      <c r="F32" s="8"/>
      <c r="G32" s="8"/>
      <c r="H32" s="8"/>
      <c r="I32" s="8"/>
      <c r="J32" s="8"/>
      <c r="K32" s="17">
        <f>SUM(K33:K35)</f>
        <v>0</v>
      </c>
      <c r="L32" s="17">
        <f t="shared" ref="L32:Q32" si="4">+L11+L16+L21+L26</f>
        <v>0</v>
      </c>
      <c r="M32" s="17">
        <f t="shared" si="4"/>
        <v>0</v>
      </c>
      <c r="N32" s="17">
        <f t="shared" si="4"/>
        <v>0</v>
      </c>
      <c r="O32" s="17">
        <f t="shared" si="4"/>
        <v>0</v>
      </c>
      <c r="P32" s="17">
        <f t="shared" si="4"/>
        <v>0</v>
      </c>
      <c r="Q32" s="17">
        <f t="shared" si="4"/>
        <v>0</v>
      </c>
      <c r="R32" s="8"/>
      <c r="S32" s="17">
        <f>SUM(S11:S26)</f>
        <v>0</v>
      </c>
      <c r="T32" s="1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3.5" customHeight="1" thickBot="1">
      <c r="A33" s="1"/>
      <c r="B33" s="6"/>
      <c r="C33" s="8">
        <f>'02_Invulsheets'!G8</f>
        <v>0</v>
      </c>
      <c r="D33" s="8"/>
      <c r="E33" s="29">
        <f>C33*S33</f>
        <v>0</v>
      </c>
      <c r="F33" s="8"/>
      <c r="G33" s="13"/>
      <c r="H33" s="8"/>
      <c r="I33" s="8" t="s">
        <v>48</v>
      </c>
      <c r="J33" s="8"/>
      <c r="K33" s="19">
        <f>+K12+K17+K22+K27</f>
        <v>0</v>
      </c>
      <c r="L33" s="19">
        <f t="shared" ref="L33:Q33" si="5">+L12+L17+L22+L27</f>
        <v>0</v>
      </c>
      <c r="M33" s="19">
        <f t="shared" si="5"/>
        <v>0</v>
      </c>
      <c r="N33" s="19">
        <f t="shared" si="5"/>
        <v>0</v>
      </c>
      <c r="O33" s="19">
        <f t="shared" si="5"/>
        <v>0</v>
      </c>
      <c r="P33" s="19">
        <f t="shared" si="5"/>
        <v>0</v>
      </c>
      <c r="Q33" s="19">
        <f t="shared" si="5"/>
        <v>0</v>
      </c>
      <c r="R33" s="8"/>
      <c r="S33" s="19">
        <f>SUM(K33:Q33)</f>
        <v>0</v>
      </c>
      <c r="T33" s="10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3.5" customHeight="1" thickTop="1" thickBot="1">
      <c r="A34" s="1"/>
      <c r="B34" s="6"/>
      <c r="C34" s="8">
        <f>C33</f>
        <v>0</v>
      </c>
      <c r="D34" s="8"/>
      <c r="E34" s="29">
        <f>C34*S34</f>
        <v>0</v>
      </c>
      <c r="F34" s="8"/>
      <c r="G34" s="30">
        <f>E33+E34+E35</f>
        <v>0</v>
      </c>
      <c r="H34" s="8"/>
      <c r="I34" s="7" t="s">
        <v>47</v>
      </c>
      <c r="J34" s="8"/>
      <c r="K34" s="19">
        <f>+K13+K18+K23+K28</f>
        <v>0</v>
      </c>
      <c r="L34" s="19">
        <f t="shared" ref="L34:Q34" si="6">+L13+L18+L23+L28</f>
        <v>0</v>
      </c>
      <c r="M34" s="19">
        <f t="shared" si="6"/>
        <v>0</v>
      </c>
      <c r="N34" s="19">
        <f t="shared" si="6"/>
        <v>0</v>
      </c>
      <c r="O34" s="19">
        <f t="shared" si="6"/>
        <v>0</v>
      </c>
      <c r="P34" s="19">
        <f t="shared" si="6"/>
        <v>0</v>
      </c>
      <c r="Q34" s="19">
        <f t="shared" si="6"/>
        <v>0</v>
      </c>
      <c r="R34" s="8"/>
      <c r="S34" s="19">
        <f>SUM(K34:Q34)</f>
        <v>0</v>
      </c>
      <c r="T34" s="10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3.5" customHeight="1" thickTop="1">
      <c r="A35" s="1"/>
      <c r="B35" s="6"/>
      <c r="C35" s="8">
        <f>C34</f>
        <v>0</v>
      </c>
      <c r="D35" s="8"/>
      <c r="E35" s="29">
        <f>C35*S35</f>
        <v>0</v>
      </c>
      <c r="F35" s="8"/>
      <c r="G35" s="8"/>
      <c r="H35" s="8"/>
      <c r="I35" s="28" t="s">
        <v>40</v>
      </c>
      <c r="J35" s="8"/>
      <c r="K35" s="19">
        <f>+K14+K19+K24+K29</f>
        <v>0</v>
      </c>
      <c r="L35" s="19">
        <f t="shared" ref="L35:R35" si="7">+L14+L19+L24+L29</f>
        <v>0</v>
      </c>
      <c r="M35" s="19">
        <f t="shared" si="7"/>
        <v>0</v>
      </c>
      <c r="N35" s="19">
        <f t="shared" si="7"/>
        <v>0</v>
      </c>
      <c r="O35" s="19">
        <f t="shared" si="7"/>
        <v>0</v>
      </c>
      <c r="P35" s="19">
        <f t="shared" si="7"/>
        <v>0</v>
      </c>
      <c r="Q35" s="19">
        <f t="shared" si="7"/>
        <v>0</v>
      </c>
      <c r="R35" s="19">
        <f t="shared" si="7"/>
        <v>0</v>
      </c>
      <c r="S35" s="19">
        <f>SUM(K35:Q35)</f>
        <v>0</v>
      </c>
      <c r="T35" s="10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3.5" customHeight="1" thickBot="1">
      <c r="A36" s="1"/>
      <c r="B36" s="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0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3.5" customHeight="1" thickTop="1" thickBo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3.5" customHeight="1" thickTop="1">
      <c r="A38" s="1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3.5" customHeight="1">
      <c r="A39" s="1"/>
      <c r="B39" s="6"/>
      <c r="C39" s="11" t="s">
        <v>38</v>
      </c>
      <c r="D39" s="11"/>
      <c r="E39" s="11"/>
      <c r="F39" s="11"/>
      <c r="G39" s="11"/>
      <c r="H39" s="11"/>
      <c r="I39" s="11"/>
      <c r="J39" s="11"/>
      <c r="K39" s="11"/>
      <c r="L39" s="11"/>
      <c r="M39" s="43" t="s">
        <v>52</v>
      </c>
      <c r="N39" s="43" t="s">
        <v>53</v>
      </c>
      <c r="O39" s="16" t="s">
        <v>40</v>
      </c>
      <c r="P39" s="11"/>
      <c r="Q39" s="11"/>
      <c r="R39" s="11"/>
      <c r="S39" s="11" t="s">
        <v>16</v>
      </c>
      <c r="T39" s="10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3.5" customHeight="1" thickBot="1">
      <c r="A40" s="1"/>
      <c r="B40" s="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3.5" customHeight="1" thickTop="1">
      <c r="A41" s="1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3.5" customHeight="1">
      <c r="A42" s="1"/>
      <c r="B42" s="6"/>
      <c r="C42" s="13" t="s">
        <v>1</v>
      </c>
      <c r="D42" s="11"/>
      <c r="E42" s="26">
        <f>'02_Invulsheets'!E42</f>
        <v>0</v>
      </c>
      <c r="F42" s="11"/>
      <c r="G42" s="11"/>
      <c r="H42" s="11"/>
      <c r="I42" s="11"/>
      <c r="J42" s="11"/>
      <c r="K42" s="11"/>
      <c r="L42" s="11"/>
      <c r="M42" s="19">
        <f>'02_Invulsheets'!Q42</f>
        <v>0</v>
      </c>
      <c r="N42" s="19">
        <f>'02_Invulsheets'!S42</f>
        <v>0</v>
      </c>
      <c r="O42" s="19">
        <f>'02_Invulsheets'!U42</f>
        <v>0</v>
      </c>
      <c r="P42" s="19"/>
      <c r="Q42" s="19"/>
      <c r="R42" s="19"/>
      <c r="S42" s="19">
        <f>SUM(M42:R42)</f>
        <v>0</v>
      </c>
      <c r="T42" s="10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3.5" customHeight="1">
      <c r="A43" s="1"/>
      <c r="B43" s="6"/>
      <c r="C43" s="13" t="s">
        <v>2</v>
      </c>
      <c r="D43" s="11"/>
      <c r="E43" s="26">
        <f>'02_Invulsheets'!E43</f>
        <v>0</v>
      </c>
      <c r="F43" s="11"/>
      <c r="G43" s="11"/>
      <c r="H43" s="11"/>
      <c r="I43" s="11"/>
      <c r="J43" s="11"/>
      <c r="K43" s="11"/>
      <c r="L43" s="11"/>
      <c r="M43" s="19">
        <f>'02_Invulsheets'!Q43</f>
        <v>0</v>
      </c>
      <c r="N43" s="19">
        <f>'02_Invulsheets'!S43</f>
        <v>0</v>
      </c>
      <c r="O43" s="19">
        <f>'02_Invulsheets'!U43</f>
        <v>0</v>
      </c>
      <c r="P43" s="19"/>
      <c r="Q43" s="19"/>
      <c r="R43" s="19"/>
      <c r="S43" s="19">
        <f>SUM(M43:R43)</f>
        <v>0</v>
      </c>
      <c r="T43" s="10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3.5" customHeight="1">
      <c r="A44" s="1"/>
      <c r="B44" s="6"/>
      <c r="C44" s="13" t="s">
        <v>3</v>
      </c>
      <c r="D44" s="11"/>
      <c r="E44" s="26">
        <f>'02_Invulsheets'!E44</f>
        <v>0</v>
      </c>
      <c r="F44" s="11"/>
      <c r="G44" s="11"/>
      <c r="H44" s="11"/>
      <c r="I44" s="11"/>
      <c r="J44" s="11"/>
      <c r="K44" s="11"/>
      <c r="L44" s="11"/>
      <c r="M44" s="19">
        <f>'02_Invulsheets'!Q44</f>
        <v>0</v>
      </c>
      <c r="N44" s="19">
        <f>'02_Invulsheets'!S44</f>
        <v>0</v>
      </c>
      <c r="O44" s="19">
        <f>'02_Invulsheets'!U44</f>
        <v>0</v>
      </c>
      <c r="P44" s="19"/>
      <c r="Q44" s="19"/>
      <c r="R44" s="19"/>
      <c r="S44" s="19">
        <f>SUM(M44:R44)</f>
        <v>0</v>
      </c>
      <c r="T44" s="1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3.5" customHeight="1">
      <c r="A45" s="1"/>
      <c r="B45" s="6"/>
      <c r="C45" s="13" t="s">
        <v>4</v>
      </c>
      <c r="D45" s="11"/>
      <c r="E45" s="26">
        <f>'02_Invulsheets'!E45</f>
        <v>0</v>
      </c>
      <c r="F45" s="11"/>
      <c r="G45" s="11"/>
      <c r="H45" s="11"/>
      <c r="I45" s="11"/>
      <c r="J45" s="11"/>
      <c r="K45" s="11"/>
      <c r="L45" s="11"/>
      <c r="M45" s="19">
        <f>'02_Invulsheets'!Q45</f>
        <v>0</v>
      </c>
      <c r="N45" s="19">
        <f>'02_Invulsheets'!S45</f>
        <v>0</v>
      </c>
      <c r="O45" s="19">
        <f>'02_Invulsheets'!U45</f>
        <v>0</v>
      </c>
      <c r="P45" s="19"/>
      <c r="Q45" s="19"/>
      <c r="R45" s="19"/>
      <c r="S45" s="19">
        <f>SUM(M45:R45)</f>
        <v>0</v>
      </c>
      <c r="T45" s="10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3.5" customHeight="1" thickBot="1">
      <c r="A46" s="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3.5" customHeight="1" thickTop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3.5" customHeight="1" thickTop="1">
      <c r="A48" s="1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3.5" customHeight="1">
      <c r="A49" s="1"/>
      <c r="B49" s="6"/>
      <c r="C49" s="11" t="s">
        <v>38</v>
      </c>
      <c r="D49" s="11"/>
      <c r="E49" s="11"/>
      <c r="F49" s="11"/>
      <c r="G49" s="11"/>
      <c r="H49" s="11"/>
      <c r="I49" s="11"/>
      <c r="J49" s="11"/>
      <c r="K49" s="11"/>
      <c r="L49" s="11"/>
      <c r="M49" s="25" t="s">
        <v>52</v>
      </c>
      <c r="N49" s="25" t="s">
        <v>53</v>
      </c>
      <c r="O49" s="16" t="s">
        <v>40</v>
      </c>
      <c r="P49" s="11"/>
      <c r="Q49" s="11"/>
      <c r="R49" s="11"/>
      <c r="S49" s="11" t="s">
        <v>17</v>
      </c>
      <c r="T49" s="10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3.5" customHeight="1" thickBot="1">
      <c r="A50" s="1"/>
      <c r="B50" s="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7"/>
      <c r="N50" s="27"/>
      <c r="O50" s="27"/>
      <c r="P50" s="11"/>
      <c r="Q50" s="11"/>
      <c r="R50" s="11"/>
      <c r="S50" s="11"/>
      <c r="T50" s="10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3.5" customHeight="1" thickTop="1">
      <c r="A51" s="1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3.5" customHeight="1">
      <c r="A52" s="1"/>
      <c r="B52" s="6"/>
      <c r="C52" s="13" t="s">
        <v>1</v>
      </c>
      <c r="D52" s="11"/>
      <c r="E52" s="26">
        <f>+E42</f>
        <v>0</v>
      </c>
      <c r="F52" s="11"/>
      <c r="G52" s="11"/>
      <c r="H52" s="11"/>
      <c r="I52" s="11"/>
      <c r="J52" s="11"/>
      <c r="K52" s="11"/>
      <c r="L52" s="11"/>
      <c r="M52" s="19">
        <f>+M42/(1+$M$50)</f>
        <v>0</v>
      </c>
      <c r="N52" s="19">
        <f>+N42/(1+$N$50)</f>
        <v>0</v>
      </c>
      <c r="O52" s="19">
        <f>+O42/(1+$O$50)</f>
        <v>0</v>
      </c>
      <c r="P52" s="19"/>
      <c r="Q52" s="19"/>
      <c r="R52" s="19"/>
      <c r="S52" s="19">
        <f>SUM(M52:Q52)</f>
        <v>0</v>
      </c>
      <c r="T52" s="10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3.5" customHeight="1">
      <c r="A53" s="1"/>
      <c r="B53" s="6"/>
      <c r="C53" s="13" t="s">
        <v>2</v>
      </c>
      <c r="D53" s="11"/>
      <c r="E53" s="26">
        <f>+E43</f>
        <v>0</v>
      </c>
      <c r="F53" s="11"/>
      <c r="G53" s="11"/>
      <c r="H53" s="11"/>
      <c r="I53" s="11"/>
      <c r="J53" s="11"/>
      <c r="K53" s="11"/>
      <c r="L53" s="11"/>
      <c r="M53" s="19">
        <f>+M43/(1+$M$50)</f>
        <v>0</v>
      </c>
      <c r="N53" s="19">
        <f>+N43/(1+$N$50)</f>
        <v>0</v>
      </c>
      <c r="O53" s="19">
        <f>+O43/(1+$O$50)</f>
        <v>0</v>
      </c>
      <c r="P53" s="19"/>
      <c r="Q53" s="19"/>
      <c r="R53" s="19"/>
      <c r="S53" s="19">
        <f>SUM(M53:Q53)</f>
        <v>0</v>
      </c>
      <c r="T53" s="1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3.5" customHeight="1">
      <c r="A54" s="1"/>
      <c r="B54" s="6"/>
      <c r="C54" s="13" t="s">
        <v>3</v>
      </c>
      <c r="D54" s="11"/>
      <c r="E54" s="26">
        <f>+E44</f>
        <v>0</v>
      </c>
      <c r="F54" s="11"/>
      <c r="G54" s="11"/>
      <c r="H54" s="11"/>
      <c r="I54" s="11"/>
      <c r="J54" s="11"/>
      <c r="K54" s="11"/>
      <c r="L54" s="11"/>
      <c r="M54" s="19">
        <f>+M44/(1+$M$50)</f>
        <v>0</v>
      </c>
      <c r="N54" s="19">
        <f>+N44/(1+$N$50)</f>
        <v>0</v>
      </c>
      <c r="O54" s="19">
        <f>+O44/(1+$O$50)</f>
        <v>0</v>
      </c>
      <c r="P54" s="19"/>
      <c r="Q54" s="19"/>
      <c r="R54" s="19"/>
      <c r="S54" s="19">
        <f>SUM(M54:Q54)</f>
        <v>0</v>
      </c>
      <c r="T54" s="1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3.5" customHeight="1">
      <c r="A55" s="1"/>
      <c r="B55" s="6"/>
      <c r="C55" s="13" t="s">
        <v>4</v>
      </c>
      <c r="D55" s="11"/>
      <c r="E55" s="26">
        <f>+E45</f>
        <v>0</v>
      </c>
      <c r="F55" s="11"/>
      <c r="G55" s="11"/>
      <c r="H55" s="11"/>
      <c r="I55" s="11"/>
      <c r="J55" s="11"/>
      <c r="K55" s="11"/>
      <c r="L55" s="11"/>
      <c r="M55" s="19">
        <f>+M45/(1+$M$50)</f>
        <v>0</v>
      </c>
      <c r="N55" s="19">
        <f>+N45/(1+$N$50)</f>
        <v>0</v>
      </c>
      <c r="O55" s="19">
        <f>+O45/(1+$O$50)</f>
        <v>0</v>
      </c>
      <c r="P55" s="19"/>
      <c r="Q55" s="19"/>
      <c r="R55" s="19"/>
      <c r="S55" s="19">
        <f>SUM(M55:Q55)</f>
        <v>0</v>
      </c>
      <c r="T55" s="1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3.5" customHeight="1" thickBot="1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3.5" customHeight="1" thickTop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3.5" customHeight="1">
      <c r="A58" s="1"/>
      <c r="B58" s="1"/>
      <c r="C58" s="53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</sheetData>
  <sheetProtection selectLockedCells="1"/>
  <mergeCells count="1">
    <mergeCell ref="C58:S58"/>
  </mergeCells>
  <phoneticPr fontId="2" type="noConversion"/>
  <printOptions horizontalCentered="1" verticalCentered="1"/>
  <pageMargins left="0" right="0" top="0" bottom="0" header="0" footer="0"/>
  <pageSetup paperSize="9" scale="75" orientation="landscape" blackAndWhite="1"/>
  <headerFooter alignWithMargins="0">
    <oddFooter>&amp;C&amp;G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02"/>
  <sheetViews>
    <sheetView showZeros="0" zoomScale="85" workbookViewId="0">
      <selection activeCell="AA57" sqref="AA57"/>
    </sheetView>
  </sheetViews>
  <sheetFormatPr baseColWidth="10" defaultColWidth="9" defaultRowHeight="13.5" customHeight="1"/>
  <cols>
    <col min="1" max="1" width="2.6640625" style="2" customWidth="1"/>
    <col min="2" max="2" width="2.33203125" style="2" customWidth="1"/>
    <col min="3" max="3" width="3.6640625" style="2" customWidth="1"/>
    <col min="4" max="4" width="1.6640625" style="2" customWidth="1"/>
    <col min="5" max="5" width="10.33203125" style="2" customWidth="1"/>
    <col min="6" max="6" width="0.83203125" style="2" customWidth="1"/>
    <col min="7" max="7" width="10.33203125" style="2" customWidth="1"/>
    <col min="8" max="8" width="0.83203125" style="2" customWidth="1"/>
    <col min="9" max="9" width="9.83203125" style="2" customWidth="1"/>
    <col min="10" max="10" width="0.83203125" style="2" customWidth="1"/>
    <col min="11" max="11" width="9.83203125" style="2" customWidth="1"/>
    <col min="12" max="12" width="5.5" style="2" bestFit="1" customWidth="1"/>
    <col min="13" max="13" width="10.1640625" style="2" bestFit="1" customWidth="1"/>
    <col min="14" max="14" width="5.5" style="2" bestFit="1" customWidth="1"/>
    <col min="15" max="15" width="10.1640625" style="2" bestFit="1" customWidth="1"/>
    <col min="16" max="16" width="5.5" style="2" bestFit="1" customWidth="1"/>
    <col min="17" max="17" width="10.6640625" style="2" bestFit="1" customWidth="1"/>
    <col min="18" max="18" width="5.5" style="2" bestFit="1" customWidth="1"/>
    <col min="19" max="19" width="10.6640625" style="2" customWidth="1"/>
    <col min="20" max="20" width="5.5" style="2" bestFit="1" customWidth="1"/>
    <col min="21" max="21" width="10.5" style="2" customWidth="1"/>
    <col min="22" max="22" width="5.5" style="2" bestFit="1" customWidth="1"/>
    <col min="23" max="23" width="10.5" style="2" customWidth="1"/>
    <col min="24" max="24" width="5.5" style="2" bestFit="1" customWidth="1"/>
    <col min="25" max="25" width="10.5" style="2" customWidth="1"/>
    <col min="26" max="26" width="0.83203125" style="2" customWidth="1"/>
    <col min="27" max="27" width="11.6640625" style="2" customWidth="1"/>
    <col min="28" max="28" width="2.33203125" style="2" customWidth="1"/>
    <col min="29" max="29" width="2.6640625" style="2" customWidth="1"/>
    <col min="30" max="16384" width="9" style="2"/>
  </cols>
  <sheetData>
    <row r="1" spans="1:34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3.5" customHeight="1" thickTop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1"/>
      <c r="AD2" s="1"/>
      <c r="AE2" s="1"/>
      <c r="AF2" s="1"/>
      <c r="AG2" s="1"/>
      <c r="AH2" s="1"/>
    </row>
    <row r="3" spans="1:34" ht="13.5" customHeight="1">
      <c r="A3" s="1"/>
      <c r="B3" s="6"/>
      <c r="C3" s="7" t="s">
        <v>33</v>
      </c>
      <c r="D3" s="1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  <c r="P3" s="46" t="s">
        <v>54</v>
      </c>
      <c r="Q3" s="47"/>
      <c r="R3" s="47"/>
      <c r="S3" s="47"/>
      <c r="T3" s="47"/>
      <c r="U3" s="1"/>
      <c r="V3" s="50" t="s">
        <v>21</v>
      </c>
      <c r="W3" s="50"/>
      <c r="X3" s="50"/>
      <c r="Y3" s="50"/>
      <c r="Z3" s="50"/>
      <c r="AA3" s="50"/>
      <c r="AB3" s="10"/>
      <c r="AC3" s="1"/>
      <c r="AD3" s="1"/>
      <c r="AE3" s="1"/>
      <c r="AF3" s="1"/>
      <c r="AG3" s="1"/>
      <c r="AH3" s="1"/>
    </row>
    <row r="4" spans="1:34" ht="13.5" customHeight="1" thickBot="1">
      <c r="A4" s="1"/>
      <c r="B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/>
      <c r="AC4" s="1"/>
      <c r="AD4" s="1"/>
      <c r="AE4" s="1"/>
      <c r="AF4" s="1"/>
      <c r="AG4" s="1"/>
      <c r="AH4" s="1"/>
    </row>
    <row r="5" spans="1:34" ht="13.5" customHeight="1" thickTop="1" thickBo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"/>
      <c r="AD5" s="1"/>
      <c r="AE5" s="1"/>
      <c r="AF5" s="1"/>
      <c r="AG5" s="1"/>
      <c r="AH5" s="1"/>
    </row>
    <row r="6" spans="1:34" ht="13.5" customHeight="1" thickTop="1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5"/>
      <c r="AC6" s="1"/>
      <c r="AD6" s="1"/>
      <c r="AE6" s="1"/>
      <c r="AF6" s="1"/>
      <c r="AG6" s="1"/>
      <c r="AH6" s="1"/>
    </row>
    <row r="7" spans="1:34" ht="13.5" customHeight="1">
      <c r="A7" s="1"/>
      <c r="B7" s="6"/>
      <c r="C7" s="11"/>
      <c r="D7" s="11"/>
      <c r="E7" s="11"/>
      <c r="F7" s="11"/>
      <c r="G7" s="39" t="s">
        <v>36</v>
      </c>
      <c r="H7" s="11"/>
      <c r="I7" s="39" t="s">
        <v>34</v>
      </c>
      <c r="J7" s="25"/>
      <c r="K7" s="11"/>
      <c r="L7" s="48" t="s">
        <v>9</v>
      </c>
      <c r="M7" s="49"/>
      <c r="N7" s="48" t="s">
        <v>10</v>
      </c>
      <c r="O7" s="49"/>
      <c r="P7" s="48" t="s">
        <v>11</v>
      </c>
      <c r="Q7" s="49"/>
      <c r="R7" s="48" t="s">
        <v>12</v>
      </c>
      <c r="S7" s="49"/>
      <c r="T7" s="48" t="s">
        <v>13</v>
      </c>
      <c r="U7" s="49"/>
      <c r="V7" s="48" t="s">
        <v>14</v>
      </c>
      <c r="W7" s="49"/>
      <c r="X7" s="48" t="s">
        <v>15</v>
      </c>
      <c r="Y7" s="49"/>
      <c r="Z7" s="10"/>
      <c r="AA7" s="51" t="s">
        <v>5</v>
      </c>
      <c r="AB7" s="52"/>
      <c r="AC7" s="1"/>
      <c r="AD7" s="1"/>
      <c r="AE7" s="1"/>
      <c r="AF7" s="1"/>
      <c r="AG7" s="1"/>
      <c r="AH7" s="1"/>
    </row>
    <row r="8" spans="1:34" ht="13.5" customHeight="1">
      <c r="A8" s="1"/>
      <c r="B8" s="6"/>
      <c r="C8" s="11"/>
      <c r="D8" s="11"/>
      <c r="E8" s="11"/>
      <c r="F8" s="11"/>
      <c r="G8" s="37">
        <v>52</v>
      </c>
      <c r="H8" s="11"/>
      <c r="I8" s="37">
        <v>70</v>
      </c>
      <c r="J8" s="25"/>
      <c r="K8" s="25"/>
      <c r="L8" s="48" t="s">
        <v>18</v>
      </c>
      <c r="M8" s="49"/>
      <c r="N8" s="48" t="s">
        <v>18</v>
      </c>
      <c r="O8" s="49"/>
      <c r="P8" s="48" t="s">
        <v>18</v>
      </c>
      <c r="Q8" s="49"/>
      <c r="R8" s="48" t="s">
        <v>18</v>
      </c>
      <c r="S8" s="49"/>
      <c r="T8" s="48" t="s">
        <v>18</v>
      </c>
      <c r="U8" s="49"/>
      <c r="V8" s="48" t="s">
        <v>18</v>
      </c>
      <c r="W8" s="49"/>
      <c r="X8" s="48" t="s">
        <v>18</v>
      </c>
      <c r="Y8" s="49"/>
      <c r="Z8" s="10"/>
      <c r="AA8" s="51" t="s">
        <v>6</v>
      </c>
      <c r="AB8" s="52"/>
      <c r="AC8" s="1"/>
      <c r="AD8" s="1"/>
      <c r="AE8" s="1"/>
      <c r="AF8" s="1"/>
      <c r="AG8" s="1"/>
      <c r="AH8" s="1"/>
    </row>
    <row r="9" spans="1:34" ht="13.5" customHeight="1">
      <c r="A9" s="1"/>
      <c r="B9" s="6"/>
      <c r="C9" s="11"/>
      <c r="D9" s="11"/>
      <c r="E9" s="11"/>
      <c r="F9" s="11"/>
      <c r="G9" s="11"/>
      <c r="H9" s="11"/>
      <c r="I9" s="11"/>
      <c r="J9" s="11"/>
      <c r="K9" s="16"/>
      <c r="L9" s="1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0"/>
      <c r="AA9" s="16"/>
      <c r="AB9" s="10"/>
      <c r="AC9" s="1"/>
      <c r="AD9" s="1"/>
      <c r="AE9" s="1"/>
      <c r="AF9" s="1"/>
      <c r="AG9" s="1"/>
      <c r="AH9" s="1"/>
    </row>
    <row r="10" spans="1:34" ht="13.5" customHeight="1" thickBot="1">
      <c r="A10" s="1"/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0"/>
      <c r="AA10" s="11"/>
      <c r="AB10" s="10"/>
      <c r="AC10" s="1"/>
      <c r="AD10" s="1"/>
      <c r="AE10" s="1"/>
      <c r="AF10" s="1"/>
      <c r="AG10" s="1"/>
      <c r="AH10" s="1"/>
    </row>
    <row r="11" spans="1:34" ht="13.5" customHeight="1" thickTop="1">
      <c r="A11" s="1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4"/>
      <c r="AB11" s="5"/>
      <c r="AC11" s="1"/>
      <c r="AD11" s="1"/>
      <c r="AE11" s="1"/>
      <c r="AF11" s="1"/>
      <c r="AG11" s="1"/>
      <c r="AH11" s="1"/>
    </row>
    <row r="12" spans="1:34" ht="13.5" customHeight="1">
      <c r="A12" s="1"/>
      <c r="B12" s="6"/>
      <c r="C12" s="16" t="s">
        <v>1</v>
      </c>
      <c r="D12" s="11"/>
      <c r="E12" s="44">
        <v>0.41666666666666669</v>
      </c>
      <c r="F12" s="16" t="s">
        <v>0</v>
      </c>
      <c r="G12" s="44">
        <v>0.5</v>
      </c>
      <c r="H12" s="11"/>
      <c r="I12" s="11">
        <f>+$I$8</f>
        <v>70</v>
      </c>
      <c r="J12" s="11"/>
      <c r="K12" s="11"/>
      <c r="L12" s="38">
        <v>0.1</v>
      </c>
      <c r="M12" s="16">
        <f>+$I12*L12</f>
        <v>7</v>
      </c>
      <c r="N12" s="38"/>
      <c r="O12" s="16">
        <f>+$I12*N12</f>
        <v>0</v>
      </c>
      <c r="P12" s="38">
        <v>0.2</v>
      </c>
      <c r="Q12" s="16">
        <f>+$I12*P12</f>
        <v>14</v>
      </c>
      <c r="R12" s="38">
        <v>0.3</v>
      </c>
      <c r="S12" s="16">
        <f>+$I12*R12</f>
        <v>21</v>
      </c>
      <c r="T12" s="38">
        <v>0.4</v>
      </c>
      <c r="U12" s="16">
        <f>+$I12*T12</f>
        <v>28</v>
      </c>
      <c r="V12" s="38">
        <v>0.5</v>
      </c>
      <c r="W12" s="16">
        <f>+$I12*V12</f>
        <v>35</v>
      </c>
      <c r="X12" s="38">
        <v>0</v>
      </c>
      <c r="Y12" s="16">
        <f>+$I12*X12</f>
        <v>0</v>
      </c>
      <c r="Z12" s="10"/>
      <c r="AA12" s="33">
        <f>+AA42</f>
        <v>2.5471698113207548</v>
      </c>
      <c r="AB12" s="10"/>
      <c r="AC12" s="1"/>
      <c r="AD12" s="1"/>
      <c r="AE12" s="1"/>
      <c r="AF12" s="1"/>
      <c r="AG12" s="1"/>
      <c r="AH12" s="1"/>
    </row>
    <row r="13" spans="1:34" ht="13.5" customHeight="1">
      <c r="A13" s="1"/>
      <c r="B13" s="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0"/>
      <c r="AA13" s="19"/>
      <c r="AB13" s="10"/>
      <c r="AC13" s="1"/>
      <c r="AD13" s="1"/>
      <c r="AE13" s="1"/>
      <c r="AF13" s="1"/>
      <c r="AG13" s="1"/>
      <c r="AH13" s="1"/>
    </row>
    <row r="14" spans="1:34" ht="13.5" customHeight="1">
      <c r="A14" s="1"/>
      <c r="B14" s="6"/>
      <c r="C14" s="16" t="s">
        <v>2</v>
      </c>
      <c r="D14" s="11"/>
      <c r="E14" s="44">
        <v>0.5</v>
      </c>
      <c r="F14" s="16" t="s">
        <v>0</v>
      </c>
      <c r="G14" s="44">
        <v>0.70833333333333337</v>
      </c>
      <c r="H14" s="11"/>
      <c r="I14" s="11">
        <f>+$I$8</f>
        <v>70</v>
      </c>
      <c r="J14" s="11"/>
      <c r="K14" s="11"/>
      <c r="L14" s="38">
        <v>0.1</v>
      </c>
      <c r="M14" s="16">
        <f>+$I14*L14</f>
        <v>7</v>
      </c>
      <c r="N14" s="38"/>
      <c r="O14" s="16">
        <f>+$I14*N14</f>
        <v>0</v>
      </c>
      <c r="P14" s="38">
        <v>0.2</v>
      </c>
      <c r="Q14" s="16">
        <f>+$I14*P14</f>
        <v>14</v>
      </c>
      <c r="R14" s="38">
        <v>0.2</v>
      </c>
      <c r="S14" s="16">
        <f>+$I14*R14</f>
        <v>14</v>
      </c>
      <c r="T14" s="38">
        <v>0.3</v>
      </c>
      <c r="U14" s="16">
        <f>+$I14*T14</f>
        <v>21</v>
      </c>
      <c r="V14" s="38">
        <v>0.4</v>
      </c>
      <c r="W14" s="16">
        <f>+$I14*V14</f>
        <v>28</v>
      </c>
      <c r="X14" s="38">
        <v>0.5</v>
      </c>
      <c r="Y14" s="16">
        <f>+$I14*X14</f>
        <v>35</v>
      </c>
      <c r="Z14" s="10"/>
      <c r="AA14" s="33">
        <f>+AA43</f>
        <v>9.1528925619834709</v>
      </c>
      <c r="AB14" s="10"/>
      <c r="AC14" s="1"/>
      <c r="AD14" s="1"/>
      <c r="AE14" s="1"/>
      <c r="AF14" s="1"/>
      <c r="AG14" s="1"/>
      <c r="AH14" s="1"/>
    </row>
    <row r="15" spans="1:34" ht="13.5" customHeight="1">
      <c r="A15" s="1"/>
      <c r="B15" s="6"/>
      <c r="C15" s="1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0"/>
      <c r="AA15" s="19"/>
      <c r="AB15" s="10"/>
      <c r="AC15" s="1"/>
      <c r="AD15" s="1"/>
      <c r="AE15" s="1"/>
      <c r="AF15" s="1"/>
      <c r="AG15" s="1"/>
      <c r="AH15" s="1"/>
    </row>
    <row r="16" spans="1:34" ht="13.5" customHeight="1">
      <c r="A16" s="1"/>
      <c r="B16" s="6"/>
      <c r="C16" s="16" t="s">
        <v>3</v>
      </c>
      <c r="D16" s="11"/>
      <c r="E16" s="44">
        <v>0.70833333333333337</v>
      </c>
      <c r="F16" s="16" t="s">
        <v>0</v>
      </c>
      <c r="G16" s="44">
        <v>0.83333333333333337</v>
      </c>
      <c r="H16" s="11"/>
      <c r="I16" s="11">
        <f>+$I$8</f>
        <v>70</v>
      </c>
      <c r="J16" s="11"/>
      <c r="K16" s="11"/>
      <c r="L16" s="38">
        <v>0.3</v>
      </c>
      <c r="M16" s="16">
        <f>+$I16*L16</f>
        <v>21</v>
      </c>
      <c r="N16" s="38"/>
      <c r="O16" s="16">
        <f>+$I16*N16</f>
        <v>0</v>
      </c>
      <c r="P16" s="38">
        <v>0.3</v>
      </c>
      <c r="Q16" s="16">
        <f>+$I16*P16</f>
        <v>21</v>
      </c>
      <c r="R16" s="38">
        <v>0.4</v>
      </c>
      <c r="S16" s="16">
        <f>+$I16*R16</f>
        <v>28</v>
      </c>
      <c r="T16" s="38">
        <v>0.5</v>
      </c>
      <c r="U16" s="16">
        <f>+$I16*T16</f>
        <v>35</v>
      </c>
      <c r="V16" s="38">
        <v>0.6</v>
      </c>
      <c r="W16" s="16">
        <f>+$I16*V16</f>
        <v>42</v>
      </c>
      <c r="X16" s="38">
        <v>0.5</v>
      </c>
      <c r="Y16" s="16">
        <f>+$I16*X16</f>
        <v>35</v>
      </c>
      <c r="Z16" s="10"/>
      <c r="AA16" s="33">
        <f>+AA44</f>
        <v>12.291439263995008</v>
      </c>
      <c r="AB16" s="10"/>
      <c r="AC16" s="1"/>
      <c r="AD16" s="1"/>
      <c r="AE16" s="1"/>
      <c r="AF16" s="1"/>
      <c r="AG16" s="1"/>
      <c r="AH16" s="1"/>
    </row>
    <row r="17" spans="1:34" ht="13.5" customHeight="1">
      <c r="A17" s="1"/>
      <c r="B17" s="6"/>
      <c r="C17" s="1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0"/>
      <c r="AA17" s="19"/>
      <c r="AB17" s="10"/>
      <c r="AC17" s="1"/>
      <c r="AD17" s="1"/>
      <c r="AE17" s="1"/>
      <c r="AF17" s="1"/>
      <c r="AG17" s="1"/>
      <c r="AH17" s="1"/>
    </row>
    <row r="18" spans="1:34" ht="13.5" customHeight="1">
      <c r="A18" s="1"/>
      <c r="B18" s="6"/>
      <c r="C18" s="16" t="s">
        <v>4</v>
      </c>
      <c r="D18" s="11"/>
      <c r="E18" s="44">
        <v>0.83333333333333337</v>
      </c>
      <c r="F18" s="16" t="s">
        <v>0</v>
      </c>
      <c r="G18" s="44">
        <v>0.95833333333333337</v>
      </c>
      <c r="H18" s="11"/>
      <c r="I18" s="11">
        <f>+$I$8</f>
        <v>70</v>
      </c>
      <c r="J18" s="11"/>
      <c r="K18" s="11"/>
      <c r="L18" s="38">
        <v>0.2</v>
      </c>
      <c r="M18" s="16">
        <f>+$I18*L18</f>
        <v>14</v>
      </c>
      <c r="N18" s="38"/>
      <c r="O18" s="16">
        <f>+$I18*N18</f>
        <v>0</v>
      </c>
      <c r="P18" s="38">
        <v>0.4</v>
      </c>
      <c r="Q18" s="16">
        <f>+$I18*P18</f>
        <v>28</v>
      </c>
      <c r="R18" s="38">
        <v>0.5</v>
      </c>
      <c r="S18" s="16">
        <f>+$I18*R18</f>
        <v>35</v>
      </c>
      <c r="T18" s="38">
        <v>0.6</v>
      </c>
      <c r="U18" s="16">
        <f>+$I18*T18</f>
        <v>42</v>
      </c>
      <c r="V18" s="38">
        <v>0.8</v>
      </c>
      <c r="W18" s="16">
        <f>+$I18*V18</f>
        <v>56</v>
      </c>
      <c r="X18" s="38">
        <v>0.3</v>
      </c>
      <c r="Y18" s="16">
        <f>+$I18*X18</f>
        <v>21</v>
      </c>
      <c r="Z18" s="10"/>
      <c r="AA18" s="33">
        <f>+AA45</f>
        <v>29.075061525840852</v>
      </c>
      <c r="AB18" s="10"/>
      <c r="AC18" s="1"/>
      <c r="AD18" s="1"/>
      <c r="AE18" s="1"/>
      <c r="AF18" s="1"/>
      <c r="AG18" s="1"/>
      <c r="AH18" s="1"/>
    </row>
    <row r="19" spans="1:34" ht="13.5" customHeight="1" thickBot="1">
      <c r="A19" s="1"/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0"/>
      <c r="AA19" s="11"/>
      <c r="AB19" s="10"/>
      <c r="AC19" s="1"/>
      <c r="AD19" s="1"/>
      <c r="AE19" s="1"/>
      <c r="AF19" s="1"/>
      <c r="AG19" s="1"/>
      <c r="AH19" s="1"/>
    </row>
    <row r="20" spans="1:34" ht="13.5" customHeight="1" thickTop="1" thickBot="1">
      <c r="A20" s="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"/>
      <c r="AD20" s="1"/>
      <c r="AE20" s="1"/>
      <c r="AF20" s="1"/>
      <c r="AG20" s="1"/>
      <c r="AH20" s="1"/>
    </row>
    <row r="21" spans="1:34" ht="13.5" customHeight="1" thickTop="1">
      <c r="A21" s="1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0"/>
      <c r="AC21" s="1"/>
      <c r="AD21" s="1"/>
      <c r="AE21" s="1"/>
      <c r="AF21" s="1"/>
      <c r="AG21" s="1"/>
      <c r="AH21" s="1"/>
    </row>
    <row r="22" spans="1:34" ht="13.5" customHeight="1">
      <c r="A22" s="1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6" t="s">
        <v>9</v>
      </c>
      <c r="N22" s="11"/>
      <c r="O22" s="16" t="s">
        <v>10</v>
      </c>
      <c r="P22" s="11"/>
      <c r="Q22" s="16" t="s">
        <v>11</v>
      </c>
      <c r="R22" s="11"/>
      <c r="S22" s="16" t="s">
        <v>12</v>
      </c>
      <c r="T22" s="11"/>
      <c r="U22" s="16" t="s">
        <v>13</v>
      </c>
      <c r="V22" s="11"/>
      <c r="W22" s="16" t="s">
        <v>14</v>
      </c>
      <c r="X22" s="11"/>
      <c r="Y22" s="16" t="s">
        <v>15</v>
      </c>
      <c r="Z22" s="11"/>
      <c r="AA22" s="16" t="s">
        <v>7</v>
      </c>
      <c r="AB22" s="10"/>
      <c r="AC22" s="1"/>
      <c r="AD22" s="1"/>
      <c r="AE22" s="1"/>
      <c r="AF22" s="1"/>
      <c r="AG22" s="1"/>
      <c r="AH22" s="1"/>
    </row>
    <row r="23" spans="1:34" ht="13.5" customHeight="1">
      <c r="A23" s="1"/>
      <c r="B23" s="6"/>
      <c r="C23" s="11" t="s">
        <v>37</v>
      </c>
      <c r="D23" s="11"/>
      <c r="E23" s="11"/>
      <c r="F23" s="11"/>
      <c r="G23" s="11"/>
      <c r="H23" s="11"/>
      <c r="I23" s="25"/>
      <c r="J23" s="25"/>
      <c r="K23" s="25"/>
      <c r="L23" s="11"/>
      <c r="M23" s="16" t="s">
        <v>8</v>
      </c>
      <c r="N23" s="16"/>
      <c r="O23" s="16" t="s">
        <v>8</v>
      </c>
      <c r="P23" s="16"/>
      <c r="Q23" s="16" t="s">
        <v>8</v>
      </c>
      <c r="R23" s="16"/>
      <c r="S23" s="16" t="s">
        <v>8</v>
      </c>
      <c r="T23" s="16"/>
      <c r="U23" s="16" t="s">
        <v>8</v>
      </c>
      <c r="V23" s="16"/>
      <c r="W23" s="16" t="s">
        <v>8</v>
      </c>
      <c r="X23" s="16"/>
      <c r="Y23" s="16" t="s">
        <v>8</v>
      </c>
      <c r="Z23" s="11"/>
      <c r="AA23" s="16" t="s">
        <v>8</v>
      </c>
      <c r="AB23" s="10"/>
      <c r="AC23" s="1"/>
      <c r="AD23" s="1"/>
      <c r="AE23" s="1"/>
      <c r="AF23" s="1"/>
      <c r="AG23" s="1"/>
      <c r="AH23" s="1"/>
    </row>
    <row r="24" spans="1:34" ht="13.5" customHeight="1" thickBot="1">
      <c r="A24" s="1"/>
      <c r="B24" s="6"/>
      <c r="C24" s="11"/>
      <c r="D24" s="11"/>
      <c r="E24" s="11"/>
      <c r="F24" s="11"/>
      <c r="G24" s="11"/>
      <c r="H24" s="11"/>
      <c r="I24" s="16"/>
      <c r="J24" s="16"/>
      <c r="K24" s="16"/>
      <c r="L24" s="11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11"/>
      <c r="AA24" s="16"/>
      <c r="AB24" s="10"/>
      <c r="AC24" s="1"/>
      <c r="AD24" s="1"/>
      <c r="AE24" s="1"/>
      <c r="AF24" s="1"/>
      <c r="AG24" s="1"/>
      <c r="AH24" s="1"/>
    </row>
    <row r="25" spans="1:34" ht="13.5" customHeight="1" thickTop="1">
      <c r="A25" s="1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5"/>
      <c r="AC25" s="1"/>
      <c r="AD25" s="1"/>
      <c r="AE25" s="1"/>
      <c r="AF25" s="1"/>
      <c r="AG25" s="1"/>
      <c r="AH25" s="1"/>
    </row>
    <row r="26" spans="1:34" ht="13.5" customHeight="1">
      <c r="A26" s="1"/>
      <c r="B26" s="6"/>
      <c r="C26" s="16" t="s">
        <v>1</v>
      </c>
      <c r="D26" s="11"/>
      <c r="E26" s="45">
        <f>E12</f>
        <v>0.41666666666666669</v>
      </c>
      <c r="F26" s="16" t="s">
        <v>0</v>
      </c>
      <c r="G26" s="45">
        <f>G12</f>
        <v>0.5</v>
      </c>
      <c r="H26" s="11"/>
      <c r="I26" s="11"/>
      <c r="J26" s="11"/>
      <c r="K26" s="11"/>
      <c r="L26" s="11"/>
      <c r="M26" s="19">
        <f>+M12*$AA12</f>
        <v>17.830188679245282</v>
      </c>
      <c r="N26" s="19"/>
      <c r="O26" s="19">
        <f>+O12*$AA12</f>
        <v>0</v>
      </c>
      <c r="P26" s="19"/>
      <c r="Q26" s="19">
        <f>+Q12*$AA12</f>
        <v>35.660377358490564</v>
      </c>
      <c r="R26" s="19"/>
      <c r="S26" s="19">
        <f>+S12*$AA12</f>
        <v>53.490566037735853</v>
      </c>
      <c r="T26" s="19"/>
      <c r="U26" s="19">
        <f>+U12*$AA12</f>
        <v>71.320754716981128</v>
      </c>
      <c r="V26" s="19"/>
      <c r="W26" s="19">
        <f>+W12*$AA12</f>
        <v>89.150943396226424</v>
      </c>
      <c r="X26" s="19"/>
      <c r="Y26" s="19">
        <f>+Y12*$AA12</f>
        <v>0</v>
      </c>
      <c r="Z26" s="11"/>
      <c r="AA26" s="19">
        <f>SUM(M26:Y26)</f>
        <v>267.45283018867923</v>
      </c>
      <c r="AB26" s="10"/>
      <c r="AC26" s="1"/>
      <c r="AD26" s="1"/>
      <c r="AE26" s="1"/>
      <c r="AF26" s="1"/>
      <c r="AG26" s="1"/>
      <c r="AH26" s="1"/>
    </row>
    <row r="27" spans="1:34" ht="13.5" customHeight="1">
      <c r="A27" s="1"/>
      <c r="B27" s="6"/>
      <c r="C27" s="16"/>
      <c r="D27" s="11"/>
      <c r="E27" s="11"/>
      <c r="F27" s="11"/>
      <c r="G27" s="11"/>
      <c r="H27" s="11"/>
      <c r="I27" s="11"/>
      <c r="J27" s="11"/>
      <c r="K27" s="11"/>
      <c r="L27" s="11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1"/>
      <c r="AA27" s="19"/>
      <c r="AB27" s="10"/>
      <c r="AC27" s="1"/>
      <c r="AD27" s="1"/>
      <c r="AE27" s="1"/>
      <c r="AF27" s="1"/>
      <c r="AG27" s="1"/>
      <c r="AH27" s="1"/>
    </row>
    <row r="28" spans="1:34" ht="13.5" customHeight="1">
      <c r="A28" s="1"/>
      <c r="B28" s="6"/>
      <c r="C28" s="16" t="s">
        <v>2</v>
      </c>
      <c r="D28" s="11"/>
      <c r="E28" s="45">
        <f>E14</f>
        <v>0.5</v>
      </c>
      <c r="F28" s="16" t="s">
        <v>0</v>
      </c>
      <c r="G28" s="45">
        <f>G14</f>
        <v>0.70833333333333337</v>
      </c>
      <c r="H28" s="11"/>
      <c r="I28" s="11"/>
      <c r="J28" s="11"/>
      <c r="K28" s="11"/>
      <c r="L28" s="11"/>
      <c r="M28" s="19">
        <f>+M14*AA14</f>
        <v>64.070247933884303</v>
      </c>
      <c r="N28" s="19"/>
      <c r="O28" s="19">
        <f>+O14*$AA14</f>
        <v>0</v>
      </c>
      <c r="P28" s="19"/>
      <c r="Q28" s="19">
        <f>+Q14*$AA14</f>
        <v>128.14049586776861</v>
      </c>
      <c r="R28" s="19"/>
      <c r="S28" s="19">
        <f>+S14*$AA14</f>
        <v>128.14049586776861</v>
      </c>
      <c r="T28" s="19"/>
      <c r="U28" s="19">
        <f>+U14*$AA14</f>
        <v>192.21074380165288</v>
      </c>
      <c r="V28" s="19"/>
      <c r="W28" s="19">
        <f>+W14*$AA14</f>
        <v>256.28099173553721</v>
      </c>
      <c r="X28" s="19"/>
      <c r="Y28" s="19">
        <f>+Y14*$AA14</f>
        <v>320.35123966942149</v>
      </c>
      <c r="Z28" s="11"/>
      <c r="AA28" s="19">
        <f>SUM(M28:Y28)</f>
        <v>1089.1942148760331</v>
      </c>
      <c r="AB28" s="10"/>
      <c r="AC28" s="1"/>
      <c r="AD28" s="1"/>
      <c r="AE28" s="1"/>
      <c r="AF28" s="1"/>
      <c r="AG28" s="1"/>
      <c r="AH28" s="1"/>
    </row>
    <row r="29" spans="1:34" ht="13.5" customHeight="1">
      <c r="A29" s="1"/>
      <c r="B29" s="6"/>
      <c r="C29" s="16"/>
      <c r="D29" s="11"/>
      <c r="E29" s="11"/>
      <c r="F29" s="11"/>
      <c r="G29" s="11"/>
      <c r="H29" s="11"/>
      <c r="I29" s="11"/>
      <c r="J29" s="11"/>
      <c r="K29" s="11"/>
      <c r="L29" s="11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1"/>
      <c r="AA29" s="19"/>
      <c r="AB29" s="10"/>
      <c r="AC29" s="1"/>
      <c r="AD29" s="1"/>
      <c r="AE29" s="1"/>
      <c r="AF29" s="1"/>
      <c r="AG29" s="1"/>
      <c r="AH29" s="1"/>
    </row>
    <row r="30" spans="1:34" ht="13.5" customHeight="1">
      <c r="A30" s="1"/>
      <c r="B30" s="6"/>
      <c r="C30" s="16" t="s">
        <v>3</v>
      </c>
      <c r="D30" s="11"/>
      <c r="E30" s="45">
        <f>E16</f>
        <v>0.70833333333333337</v>
      </c>
      <c r="F30" s="16" t="s">
        <v>0</v>
      </c>
      <c r="G30" s="45">
        <f>G16</f>
        <v>0.83333333333333337</v>
      </c>
      <c r="H30" s="11"/>
      <c r="I30" s="11"/>
      <c r="J30" s="11"/>
      <c r="K30" s="11"/>
      <c r="L30" s="11"/>
      <c r="M30" s="19">
        <f>+M16*AA16</f>
        <v>258.12022454389518</v>
      </c>
      <c r="N30" s="19"/>
      <c r="O30" s="19">
        <f>+O16*$AA16</f>
        <v>0</v>
      </c>
      <c r="P30" s="19"/>
      <c r="Q30" s="19">
        <f>+Q16*$AA16</f>
        <v>258.12022454389518</v>
      </c>
      <c r="R30" s="19"/>
      <c r="S30" s="19">
        <f>+S16*$AA16</f>
        <v>344.16029939186024</v>
      </c>
      <c r="T30" s="19"/>
      <c r="U30" s="19">
        <f>+U16*$AA16</f>
        <v>430.20037423982529</v>
      </c>
      <c r="V30" s="19"/>
      <c r="W30" s="19">
        <f>+W16*$AA16</f>
        <v>516.24044908779035</v>
      </c>
      <c r="X30" s="19"/>
      <c r="Y30" s="19">
        <f>+Y16*$AA16</f>
        <v>430.20037423982529</v>
      </c>
      <c r="Z30" s="11"/>
      <c r="AA30" s="19">
        <f>SUM(M30:Y30)</f>
        <v>2237.0419460470912</v>
      </c>
      <c r="AB30" s="10"/>
      <c r="AC30" s="1"/>
      <c r="AD30" s="1"/>
      <c r="AE30" s="1"/>
      <c r="AF30" s="1"/>
      <c r="AG30" s="1"/>
      <c r="AH30" s="1"/>
    </row>
    <row r="31" spans="1:34" ht="13.5" customHeight="1">
      <c r="A31" s="1"/>
      <c r="B31" s="6"/>
      <c r="C31" s="16"/>
      <c r="D31" s="11"/>
      <c r="E31" s="11"/>
      <c r="F31" s="11"/>
      <c r="G31" s="11"/>
      <c r="H31" s="11"/>
      <c r="I31" s="11"/>
      <c r="J31" s="11"/>
      <c r="K31" s="11"/>
      <c r="L31" s="11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1"/>
      <c r="AA31" s="19"/>
      <c r="AB31" s="10"/>
      <c r="AC31" s="1"/>
      <c r="AD31" s="1"/>
      <c r="AE31" s="1"/>
      <c r="AF31" s="1"/>
      <c r="AG31" s="1"/>
      <c r="AH31" s="1"/>
    </row>
    <row r="32" spans="1:34" ht="13.5" customHeight="1">
      <c r="A32" s="1"/>
      <c r="B32" s="6"/>
      <c r="C32" s="16" t="s">
        <v>4</v>
      </c>
      <c r="D32" s="11"/>
      <c r="E32" s="45">
        <f>E18</f>
        <v>0.83333333333333337</v>
      </c>
      <c r="F32" s="16" t="s">
        <v>0</v>
      </c>
      <c r="G32" s="45">
        <f>G18</f>
        <v>0.95833333333333337</v>
      </c>
      <c r="H32" s="11"/>
      <c r="I32" s="11"/>
      <c r="J32" s="11"/>
      <c r="K32" s="11"/>
      <c r="L32" s="11"/>
      <c r="M32" s="19">
        <f>+M18*AA18</f>
        <v>407.05086136177192</v>
      </c>
      <c r="N32" s="19"/>
      <c r="O32" s="19">
        <f>+O18*$AA18</f>
        <v>0</v>
      </c>
      <c r="P32" s="19"/>
      <c r="Q32" s="19">
        <f>+Q18*$AA18</f>
        <v>814.10172272354384</v>
      </c>
      <c r="R32" s="19"/>
      <c r="S32" s="19">
        <f>+S18*$AA18</f>
        <v>1017.6271534044298</v>
      </c>
      <c r="T32" s="19"/>
      <c r="U32" s="19">
        <f>+U18*$AA18</f>
        <v>1221.1525840853158</v>
      </c>
      <c r="V32" s="19"/>
      <c r="W32" s="19">
        <f>+W18*$AA18</f>
        <v>1628.2034454470877</v>
      </c>
      <c r="X32" s="19"/>
      <c r="Y32" s="19">
        <f>+Y18*$AA18</f>
        <v>610.57629204265788</v>
      </c>
      <c r="Z32" s="11"/>
      <c r="AA32" s="19">
        <f>SUM(M32:Y32)</f>
        <v>5698.7120590648065</v>
      </c>
      <c r="AB32" s="10"/>
      <c r="AC32" s="1"/>
      <c r="AD32" s="1"/>
      <c r="AE32" s="1"/>
      <c r="AF32" s="1"/>
      <c r="AG32" s="1"/>
      <c r="AH32" s="1"/>
    </row>
    <row r="33" spans="1:34" ht="13.5" customHeight="1" thickBot="1">
      <c r="A33" s="1"/>
      <c r="B33" s="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"/>
      <c r="AA33" s="11"/>
      <c r="AB33" s="10"/>
      <c r="AC33" s="1"/>
      <c r="AD33" s="1"/>
      <c r="AE33" s="1"/>
      <c r="AF33" s="1"/>
      <c r="AG33" s="1"/>
      <c r="AH33" s="1"/>
    </row>
    <row r="34" spans="1:34" ht="13.5" customHeight="1" thickTop="1">
      <c r="A34" s="1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4"/>
      <c r="AA34" s="4"/>
      <c r="AB34" s="5"/>
      <c r="AC34" s="1"/>
      <c r="AD34" s="1"/>
      <c r="AE34" s="1"/>
      <c r="AF34" s="1"/>
      <c r="AG34" s="1"/>
      <c r="AH34" s="1"/>
    </row>
    <row r="35" spans="1:34" s="34" customFormat="1" ht="13.5" customHeight="1">
      <c r="A35" s="9"/>
      <c r="B35" s="40"/>
      <c r="C35" s="8" t="s">
        <v>7</v>
      </c>
      <c r="D35" s="8"/>
      <c r="E35" s="8"/>
      <c r="F35" s="8"/>
      <c r="G35" s="8"/>
      <c r="H35" s="8"/>
      <c r="I35" s="8"/>
      <c r="J35" s="8"/>
      <c r="K35" s="8"/>
      <c r="L35" s="8"/>
      <c r="M35" s="17">
        <f>SUM(M26:M32)</f>
        <v>747.07152251879666</v>
      </c>
      <c r="N35" s="17"/>
      <c r="O35" s="17">
        <f>SUM(O26:O32)</f>
        <v>0</v>
      </c>
      <c r="P35" s="17"/>
      <c r="Q35" s="17">
        <f>SUM(Q26:Q32)</f>
        <v>1236.0228204936982</v>
      </c>
      <c r="R35" s="17"/>
      <c r="S35" s="17">
        <f>SUM(S26:S32)</f>
        <v>1543.4185147017945</v>
      </c>
      <c r="T35" s="17"/>
      <c r="U35" s="17">
        <f>SUM(U26:U32)</f>
        <v>1914.8844568437751</v>
      </c>
      <c r="V35" s="17"/>
      <c r="W35" s="17">
        <f>SUM(W26:W32)</f>
        <v>2489.8758296666419</v>
      </c>
      <c r="X35" s="17"/>
      <c r="Y35" s="17">
        <f>SUM(Y26:Y32)</f>
        <v>1361.1279059519047</v>
      </c>
      <c r="Z35" s="8"/>
      <c r="AA35" s="17">
        <f>SUM(AA26:AA32)</f>
        <v>9292.4010501766097</v>
      </c>
      <c r="AB35" s="14"/>
      <c r="AC35" s="9"/>
      <c r="AD35" s="9"/>
      <c r="AE35" s="9"/>
      <c r="AF35" s="9"/>
      <c r="AG35" s="9"/>
      <c r="AH35" s="9"/>
    </row>
    <row r="36" spans="1:34" ht="13.5" customHeight="1" thickBot="1">
      <c r="A36" s="1"/>
      <c r="B36" s="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0"/>
      <c r="AC36" s="1"/>
      <c r="AD36" s="1"/>
      <c r="AE36" s="1"/>
      <c r="AF36" s="1"/>
      <c r="AG36" s="1"/>
      <c r="AH36" s="1"/>
    </row>
    <row r="37" spans="1:34" ht="13.5" customHeight="1" thickTop="1" thickBot="1">
      <c r="A37" s="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  <c r="AF37" s="1"/>
      <c r="AG37" s="1"/>
      <c r="AH37" s="1"/>
    </row>
    <row r="38" spans="1:34" ht="13.5" customHeight="1" thickTop="1">
      <c r="A38" s="1"/>
      <c r="B38" s="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0"/>
      <c r="AC38" s="1"/>
      <c r="AD38" s="1"/>
      <c r="AE38" s="1"/>
      <c r="AF38" s="1"/>
      <c r="AG38" s="1"/>
      <c r="AH38" s="1"/>
    </row>
    <row r="39" spans="1:34" ht="13.5" customHeight="1">
      <c r="A39" s="1"/>
      <c r="B39" s="6"/>
      <c r="C39" s="11" t="s">
        <v>38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6" t="s">
        <v>47</v>
      </c>
      <c r="R39" s="16"/>
      <c r="S39" s="16" t="s">
        <v>48</v>
      </c>
      <c r="T39" s="16"/>
      <c r="U39" s="16" t="s">
        <v>40</v>
      </c>
      <c r="V39" s="11"/>
      <c r="W39" s="11"/>
      <c r="X39" s="11"/>
      <c r="Y39" s="21" t="s">
        <v>16</v>
      </c>
      <c r="Z39" s="11"/>
      <c r="AA39" s="21" t="s">
        <v>17</v>
      </c>
      <c r="AB39" s="10"/>
      <c r="AC39" s="1"/>
      <c r="AD39" s="1"/>
      <c r="AE39" s="1"/>
      <c r="AF39" s="1"/>
      <c r="AG39" s="1"/>
      <c r="AH39" s="1"/>
    </row>
    <row r="40" spans="1:34" ht="13.5" customHeight="1" thickBot="1">
      <c r="A40" s="1"/>
      <c r="B40" s="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0"/>
      <c r="AC40" s="1"/>
      <c r="AD40" s="1"/>
      <c r="AE40" s="1"/>
      <c r="AF40" s="1"/>
      <c r="AG40" s="1"/>
      <c r="AH40" s="1"/>
    </row>
    <row r="41" spans="1:34" ht="13.5" customHeight="1" thickTop="1">
      <c r="A41" s="1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5"/>
      <c r="AC41" s="1"/>
      <c r="AD41" s="1"/>
      <c r="AE41" s="1"/>
      <c r="AF41" s="1"/>
      <c r="AG41" s="1"/>
      <c r="AH41" s="1"/>
    </row>
    <row r="42" spans="1:34" ht="13.5" customHeight="1">
      <c r="A42" s="1"/>
      <c r="B42" s="6"/>
      <c r="C42" s="16" t="s">
        <v>1</v>
      </c>
      <c r="D42" s="11"/>
      <c r="E42" s="55" t="s">
        <v>56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19"/>
      <c r="Q42" s="33">
        <f>+E54*Q54</f>
        <v>1.7</v>
      </c>
      <c r="R42" s="33"/>
      <c r="S42" s="33">
        <f>+G54*S54</f>
        <v>0</v>
      </c>
      <c r="T42" s="33"/>
      <c r="U42" s="33">
        <f>(I54*U54)+(K54*W54)+(M54*Y54)+(O54*AA54)</f>
        <v>1</v>
      </c>
      <c r="V42" s="33"/>
      <c r="W42" s="33"/>
      <c r="X42" s="33"/>
      <c r="Y42" s="33">
        <f>SUM(Q42:W42)</f>
        <v>2.7</v>
      </c>
      <c r="Z42" s="33"/>
      <c r="AA42" s="33">
        <f>((Q42+U42)/1.06)+(S42/1.21)</f>
        <v>2.5471698113207548</v>
      </c>
      <c r="AB42" s="10"/>
      <c r="AC42" s="1"/>
      <c r="AD42" s="1"/>
      <c r="AE42" s="1"/>
      <c r="AF42" s="1"/>
      <c r="AG42" s="1"/>
      <c r="AH42" s="1"/>
    </row>
    <row r="43" spans="1:34" ht="13.5" customHeight="1">
      <c r="A43" s="1"/>
      <c r="B43" s="6"/>
      <c r="C43" s="16" t="s">
        <v>2</v>
      </c>
      <c r="D43" s="11"/>
      <c r="E43" s="55" t="s">
        <v>55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19"/>
      <c r="Q43" s="33">
        <f>+E55*Q55</f>
        <v>1.7</v>
      </c>
      <c r="R43" s="33"/>
      <c r="S43" s="33">
        <f>+G55*S55</f>
        <v>2</v>
      </c>
      <c r="T43" s="33"/>
      <c r="U43" s="33">
        <f>(I55*U55)+(K55*W55)+(M55*Y55)+(O55*AA55)</f>
        <v>6.25</v>
      </c>
      <c r="V43" s="33"/>
      <c r="W43" s="33"/>
      <c r="X43" s="33"/>
      <c r="Y43" s="33">
        <f>SUM(Q43:W43)</f>
        <v>9.9499999999999993</v>
      </c>
      <c r="Z43" s="33"/>
      <c r="AA43" s="33">
        <f>((Q43+U43)/1.06)+(S43/1.21)</f>
        <v>9.1528925619834709</v>
      </c>
      <c r="AB43" s="10"/>
      <c r="AC43" s="1"/>
      <c r="AD43" s="1"/>
      <c r="AE43" s="1"/>
      <c r="AF43" s="1"/>
      <c r="AG43" s="1"/>
      <c r="AH43" s="1"/>
    </row>
    <row r="44" spans="1:34" ht="13.5" customHeight="1">
      <c r="A44" s="1"/>
      <c r="B44" s="6"/>
      <c r="C44" s="16" t="s">
        <v>3</v>
      </c>
      <c r="D44" s="11"/>
      <c r="E44" s="55" t="s">
        <v>57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19"/>
      <c r="Q44" s="33">
        <f>+E56*Q56</f>
        <v>1.7</v>
      </c>
      <c r="R44" s="33"/>
      <c r="S44" s="33">
        <f>+G56*S56</f>
        <v>3.8</v>
      </c>
      <c r="T44" s="33"/>
      <c r="U44" s="33">
        <f>(I56*U56)+(K56*W56)+(M56*Y56)+(O56*AA56)</f>
        <v>8</v>
      </c>
      <c r="V44" s="33"/>
      <c r="W44" s="33"/>
      <c r="X44" s="33"/>
      <c r="Y44" s="33">
        <f>SUM(Q44:W44)</f>
        <v>13.5</v>
      </c>
      <c r="Z44" s="33"/>
      <c r="AA44" s="33">
        <f>((Q44+U44)/1.06)+(S44/1.21)</f>
        <v>12.291439263995008</v>
      </c>
      <c r="AB44" s="10"/>
      <c r="AC44" s="1"/>
      <c r="AD44" s="1"/>
      <c r="AE44" s="1"/>
      <c r="AF44" s="1"/>
      <c r="AG44" s="1"/>
      <c r="AH44" s="1"/>
    </row>
    <row r="45" spans="1:34" ht="13.5" customHeight="1">
      <c r="A45" s="1"/>
      <c r="B45" s="6"/>
      <c r="C45" s="16" t="s">
        <v>4</v>
      </c>
      <c r="D45" s="11"/>
      <c r="E45" s="55" t="s">
        <v>58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19"/>
      <c r="Q45" s="33">
        <f>+E57*Q57</f>
        <v>2.5499999999999998</v>
      </c>
      <c r="R45" s="33"/>
      <c r="S45" s="33">
        <f>+G57*S57</f>
        <v>6.75</v>
      </c>
      <c r="T45" s="33"/>
      <c r="U45" s="33">
        <f>(I57*U57)+(K57*W57)+(M57*Y57)+(O57*AA57)</f>
        <v>22.4</v>
      </c>
      <c r="V45" s="33"/>
      <c r="W45" s="33"/>
      <c r="X45" s="33"/>
      <c r="Y45" s="33">
        <f>SUM(Q45:W45)</f>
        <v>31.7</v>
      </c>
      <c r="Z45" s="33"/>
      <c r="AA45" s="33">
        <f>((Q45+U45)/1.06)+(S45/1.219)</f>
        <v>29.075061525840852</v>
      </c>
      <c r="AB45" s="10"/>
      <c r="AC45" s="1"/>
      <c r="AD45" s="1"/>
      <c r="AE45" s="1"/>
      <c r="AF45" s="1"/>
      <c r="AG45" s="1"/>
      <c r="AH45" s="1"/>
    </row>
    <row r="46" spans="1:34" ht="13.5" customHeight="1" thickBot="1">
      <c r="A46" s="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4"/>
      <c r="AC46" s="1"/>
      <c r="AD46" s="1"/>
      <c r="AE46" s="1"/>
      <c r="AF46" s="1"/>
      <c r="AG46" s="1"/>
      <c r="AH46" s="1"/>
    </row>
    <row r="47" spans="1:34" ht="13.5" customHeight="1" thickTop="1" thickBot="1">
      <c r="A47" s="1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"/>
      <c r="AD47" s="1"/>
      <c r="AE47" s="1"/>
      <c r="AF47" s="1"/>
      <c r="AG47" s="1"/>
      <c r="AH47" s="1"/>
    </row>
    <row r="48" spans="1:34" ht="13.5" customHeight="1" thickTop="1">
      <c r="A48" s="1"/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0"/>
      <c r="AC48" s="1"/>
      <c r="AD48" s="1"/>
      <c r="AE48" s="1"/>
      <c r="AF48" s="1"/>
      <c r="AG48" s="1"/>
      <c r="AH48" s="1"/>
    </row>
    <row r="49" spans="1:34" ht="13.5" customHeight="1">
      <c r="A49" s="1"/>
      <c r="B49" s="6"/>
      <c r="C49" s="11"/>
      <c r="D49" s="11"/>
      <c r="E49" s="25" t="s">
        <v>19</v>
      </c>
      <c r="F49" s="11"/>
      <c r="G49" s="25" t="s">
        <v>19</v>
      </c>
      <c r="H49" s="11"/>
      <c r="I49" s="16" t="s">
        <v>19</v>
      </c>
      <c r="J49" s="16"/>
      <c r="K49" s="16" t="s">
        <v>19</v>
      </c>
      <c r="L49" s="16"/>
      <c r="M49" s="16" t="s">
        <v>19</v>
      </c>
      <c r="N49" s="16"/>
      <c r="O49" s="16" t="s">
        <v>19</v>
      </c>
      <c r="P49" s="16"/>
      <c r="Q49" s="16" t="s">
        <v>39</v>
      </c>
      <c r="R49" s="16"/>
      <c r="S49" s="16" t="s">
        <v>39</v>
      </c>
      <c r="T49" s="11"/>
      <c r="U49" s="16" t="s">
        <v>39</v>
      </c>
      <c r="V49" s="26"/>
      <c r="W49" s="16" t="s">
        <v>39</v>
      </c>
      <c r="X49" s="26"/>
      <c r="Y49" s="16" t="s">
        <v>39</v>
      </c>
      <c r="Z49" s="11"/>
      <c r="AA49" s="16" t="s">
        <v>39</v>
      </c>
      <c r="AB49" s="10"/>
      <c r="AC49" s="1"/>
      <c r="AD49" s="1"/>
      <c r="AE49" s="1"/>
      <c r="AF49" s="1"/>
      <c r="AG49" s="1"/>
      <c r="AH49" s="1"/>
    </row>
    <row r="50" spans="1:34" ht="13.5" customHeight="1">
      <c r="A50" s="1"/>
      <c r="B50" s="6"/>
      <c r="C50" s="11"/>
      <c r="D50" s="11"/>
      <c r="E50" s="16" t="s">
        <v>20</v>
      </c>
      <c r="F50" s="11"/>
      <c r="G50" s="16" t="s">
        <v>20</v>
      </c>
      <c r="H50" s="11"/>
      <c r="I50" s="16" t="s">
        <v>40</v>
      </c>
      <c r="J50" s="16"/>
      <c r="K50" s="16" t="s">
        <v>40</v>
      </c>
      <c r="L50" s="16"/>
      <c r="M50" s="16" t="s">
        <v>40</v>
      </c>
      <c r="N50" s="16"/>
      <c r="O50" s="16" t="s">
        <v>40</v>
      </c>
      <c r="P50" s="16"/>
      <c r="Q50" s="27" t="s">
        <v>20</v>
      </c>
      <c r="R50" s="16"/>
      <c r="S50" s="27" t="s">
        <v>20</v>
      </c>
      <c r="T50" s="11"/>
      <c r="U50" s="16" t="s">
        <v>40</v>
      </c>
      <c r="V50" s="26"/>
      <c r="W50" s="16" t="s">
        <v>40</v>
      </c>
      <c r="X50" s="26"/>
      <c r="Y50" s="16" t="s">
        <v>40</v>
      </c>
      <c r="Z50" s="11"/>
      <c r="AA50" s="16" t="s">
        <v>40</v>
      </c>
      <c r="AB50" s="10"/>
      <c r="AC50" s="1"/>
      <c r="AD50" s="1"/>
      <c r="AE50" s="1"/>
      <c r="AF50" s="1"/>
      <c r="AG50" s="1"/>
      <c r="AH50" s="1"/>
    </row>
    <row r="51" spans="1:34" ht="13.5" customHeight="1">
      <c r="A51" s="1"/>
      <c r="B51" s="6"/>
      <c r="C51" s="11"/>
      <c r="D51" s="11"/>
      <c r="E51" s="27" t="s">
        <v>49</v>
      </c>
      <c r="F51" s="11"/>
      <c r="G51" s="27" t="s">
        <v>50</v>
      </c>
      <c r="H51" s="11"/>
      <c r="I51" s="27" t="s">
        <v>44</v>
      </c>
      <c r="J51" s="27"/>
      <c r="K51" s="27" t="s">
        <v>43</v>
      </c>
      <c r="L51" s="16"/>
      <c r="M51" s="27" t="s">
        <v>42</v>
      </c>
      <c r="N51" s="27"/>
      <c r="O51" s="27" t="s">
        <v>41</v>
      </c>
      <c r="P51" s="16"/>
      <c r="Q51" s="27" t="s">
        <v>45</v>
      </c>
      <c r="R51" s="16"/>
      <c r="S51" s="27" t="s">
        <v>46</v>
      </c>
      <c r="T51" s="11"/>
      <c r="U51" s="16" t="s">
        <v>44</v>
      </c>
      <c r="V51" s="11"/>
      <c r="W51" s="16" t="s">
        <v>43</v>
      </c>
      <c r="X51" s="11"/>
      <c r="Y51" s="16" t="s">
        <v>42</v>
      </c>
      <c r="Z51" s="11"/>
      <c r="AA51" s="16" t="s">
        <v>41</v>
      </c>
      <c r="AB51" s="10"/>
      <c r="AC51" s="1"/>
      <c r="AD51" s="1"/>
      <c r="AE51" s="1"/>
      <c r="AF51" s="1"/>
      <c r="AG51" s="1"/>
      <c r="AH51" s="1"/>
    </row>
    <row r="52" spans="1:34" ht="13.5" customHeight="1" thickBot="1">
      <c r="A52" s="1"/>
      <c r="B52" s="6"/>
      <c r="C52" s="11"/>
      <c r="D52" s="11"/>
      <c r="E52" s="27"/>
      <c r="F52" s="11"/>
      <c r="G52" s="27"/>
      <c r="H52" s="11"/>
      <c r="I52" s="27"/>
      <c r="J52" s="27"/>
      <c r="K52" s="27"/>
      <c r="L52" s="16"/>
      <c r="M52" s="27"/>
      <c r="N52" s="27"/>
      <c r="O52" s="27"/>
      <c r="P52" s="16"/>
      <c r="Q52" s="25"/>
      <c r="R52" s="16"/>
      <c r="S52" s="25"/>
      <c r="T52" s="11"/>
      <c r="U52" s="25"/>
      <c r="V52" s="11"/>
      <c r="W52" s="25"/>
      <c r="X52" s="11"/>
      <c r="Y52" s="25"/>
      <c r="Z52" s="11"/>
      <c r="AA52" s="25"/>
      <c r="AB52" s="10"/>
      <c r="AC52" s="1"/>
      <c r="AD52" s="1"/>
      <c r="AE52" s="1"/>
      <c r="AF52" s="1"/>
      <c r="AG52" s="1"/>
      <c r="AH52" s="1"/>
    </row>
    <row r="53" spans="1:34" ht="13.5" customHeight="1" thickTop="1">
      <c r="A53" s="1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5"/>
      <c r="AC53" s="1"/>
      <c r="AD53" s="1"/>
      <c r="AE53" s="1"/>
      <c r="AF53" s="1"/>
      <c r="AG53" s="1"/>
      <c r="AH53" s="1"/>
    </row>
    <row r="54" spans="1:34" ht="13.5" customHeight="1">
      <c r="A54" s="1"/>
      <c r="B54" s="6"/>
      <c r="C54" s="16" t="s">
        <v>1</v>
      </c>
      <c r="D54" s="11"/>
      <c r="E54" s="41">
        <v>1</v>
      </c>
      <c r="F54" s="11"/>
      <c r="G54" s="41"/>
      <c r="H54" s="16"/>
      <c r="I54" s="41"/>
      <c r="J54" s="11"/>
      <c r="K54" s="41"/>
      <c r="L54" s="16"/>
      <c r="M54" s="41"/>
      <c r="N54" s="36"/>
      <c r="O54" s="41">
        <v>0.5</v>
      </c>
      <c r="P54" s="11"/>
      <c r="Q54" s="42">
        <v>1.7</v>
      </c>
      <c r="R54" s="11"/>
      <c r="S54" s="42"/>
      <c r="T54" s="11"/>
      <c r="U54" s="42"/>
      <c r="V54" s="11"/>
      <c r="W54" s="42"/>
      <c r="X54" s="11"/>
      <c r="Y54" s="42"/>
      <c r="Z54" s="19"/>
      <c r="AA54" s="42">
        <v>2</v>
      </c>
      <c r="AB54" s="10"/>
      <c r="AC54" s="1"/>
      <c r="AD54" s="1"/>
      <c r="AE54" s="1"/>
      <c r="AF54" s="1"/>
      <c r="AG54" s="1"/>
      <c r="AH54" s="1"/>
    </row>
    <row r="55" spans="1:34" ht="13.5" customHeight="1">
      <c r="A55" s="1"/>
      <c r="B55" s="6"/>
      <c r="C55" s="16" t="s">
        <v>2</v>
      </c>
      <c r="D55" s="11"/>
      <c r="E55" s="41">
        <v>1</v>
      </c>
      <c r="F55" s="11"/>
      <c r="G55" s="41">
        <v>1</v>
      </c>
      <c r="H55" s="16"/>
      <c r="I55" s="41"/>
      <c r="J55" s="11"/>
      <c r="K55" s="41"/>
      <c r="L55" s="16"/>
      <c r="M55" s="41"/>
      <c r="N55" s="16"/>
      <c r="O55" s="41">
        <v>1</v>
      </c>
      <c r="P55" s="11"/>
      <c r="Q55" s="42">
        <v>1.7</v>
      </c>
      <c r="R55" s="11"/>
      <c r="S55" s="42">
        <v>2</v>
      </c>
      <c r="T55" s="11"/>
      <c r="U55" s="42"/>
      <c r="V55" s="11"/>
      <c r="W55" s="42"/>
      <c r="X55" s="11"/>
      <c r="Y55" s="42"/>
      <c r="Z55" s="19"/>
      <c r="AA55" s="42">
        <v>6.25</v>
      </c>
      <c r="AB55" s="10"/>
      <c r="AC55" s="1"/>
      <c r="AD55" s="1"/>
      <c r="AE55" s="1"/>
      <c r="AF55" s="1"/>
      <c r="AG55" s="1"/>
      <c r="AH55" s="1"/>
    </row>
    <row r="56" spans="1:34" ht="13.5" customHeight="1">
      <c r="A56" s="1"/>
      <c r="B56" s="6"/>
      <c r="C56" s="16" t="s">
        <v>3</v>
      </c>
      <c r="D56" s="11"/>
      <c r="E56" s="41">
        <v>1</v>
      </c>
      <c r="F56" s="11"/>
      <c r="G56" s="41">
        <v>2</v>
      </c>
      <c r="H56" s="16"/>
      <c r="I56" s="41"/>
      <c r="J56" s="11"/>
      <c r="K56" s="41"/>
      <c r="L56" s="16"/>
      <c r="M56" s="41"/>
      <c r="N56" s="16"/>
      <c r="O56" s="41">
        <v>1</v>
      </c>
      <c r="P56" s="11"/>
      <c r="Q56" s="42">
        <v>1.7</v>
      </c>
      <c r="R56" s="11"/>
      <c r="S56" s="42">
        <v>1.9</v>
      </c>
      <c r="T56" s="11"/>
      <c r="U56" s="42"/>
      <c r="V56" s="11"/>
      <c r="W56" s="42"/>
      <c r="X56" s="11"/>
      <c r="Y56" s="42"/>
      <c r="Z56" s="19"/>
      <c r="AA56" s="42">
        <v>8</v>
      </c>
      <c r="AB56" s="10"/>
      <c r="AC56" s="1"/>
      <c r="AD56" s="1"/>
      <c r="AE56" s="1"/>
      <c r="AF56" s="1"/>
      <c r="AG56" s="1"/>
      <c r="AH56" s="1"/>
    </row>
    <row r="57" spans="1:34" ht="13.5" customHeight="1">
      <c r="A57" s="1"/>
      <c r="B57" s="6"/>
      <c r="C57" s="16" t="s">
        <v>4</v>
      </c>
      <c r="D57" s="11"/>
      <c r="E57" s="41">
        <v>1.5</v>
      </c>
      <c r="F57" s="11"/>
      <c r="G57" s="41">
        <v>3</v>
      </c>
      <c r="H57" s="16"/>
      <c r="I57" s="41">
        <v>0.5</v>
      </c>
      <c r="J57" s="11"/>
      <c r="K57" s="41">
        <v>1</v>
      </c>
      <c r="L57" s="16"/>
      <c r="M57" s="41">
        <v>0.4</v>
      </c>
      <c r="N57" s="16"/>
      <c r="O57" s="41"/>
      <c r="P57" s="11"/>
      <c r="Q57" s="42">
        <v>1.7</v>
      </c>
      <c r="R57" s="11"/>
      <c r="S57" s="42">
        <v>2.25</v>
      </c>
      <c r="T57" s="11"/>
      <c r="U57" s="42">
        <v>8</v>
      </c>
      <c r="V57" s="11"/>
      <c r="W57" s="42">
        <v>16</v>
      </c>
      <c r="X57" s="11"/>
      <c r="Y57" s="42">
        <v>6</v>
      </c>
      <c r="Z57" s="19"/>
      <c r="AA57" s="42"/>
      <c r="AB57" s="10"/>
      <c r="AC57" s="1"/>
      <c r="AD57" s="1"/>
      <c r="AE57" s="1"/>
      <c r="AF57" s="1"/>
      <c r="AG57" s="1"/>
      <c r="AH57" s="1"/>
    </row>
    <row r="58" spans="1:34" ht="13.5" customHeight="1" thickBot="1">
      <c r="A58" s="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4"/>
      <c r="AC58" s="1"/>
      <c r="AD58" s="1"/>
      <c r="AE58" s="1"/>
      <c r="AF58" s="1"/>
      <c r="AG58" s="1"/>
      <c r="AH58" s="1"/>
    </row>
    <row r="59" spans="1:34" ht="13.5" customHeight="1" thickTop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3.5" customHeight="1">
      <c r="A60" s="1"/>
      <c r="B60" s="1"/>
      <c r="C60" s="5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1"/>
      <c r="AC60" s="1"/>
      <c r="AD60" s="1"/>
      <c r="AE60" s="1"/>
      <c r="AF60" s="1"/>
      <c r="AG60" s="1"/>
      <c r="AH60" s="1"/>
    </row>
    <row r="61" spans="1:34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</sheetData>
  <sheetProtection selectLockedCells="1"/>
  <mergeCells count="23">
    <mergeCell ref="P3:T3"/>
    <mergeCell ref="V7:W7"/>
    <mergeCell ref="X7:Y7"/>
    <mergeCell ref="V3:AA3"/>
    <mergeCell ref="AA7:AB7"/>
    <mergeCell ref="P7:Q7"/>
    <mergeCell ref="R7:S7"/>
    <mergeCell ref="T7:U7"/>
    <mergeCell ref="T8:U8"/>
    <mergeCell ref="R8:S8"/>
    <mergeCell ref="L7:M7"/>
    <mergeCell ref="L8:M8"/>
    <mergeCell ref="N7:O7"/>
    <mergeCell ref="N8:O8"/>
    <mergeCell ref="AA8:AB8"/>
    <mergeCell ref="C60:AA60"/>
    <mergeCell ref="E42:O42"/>
    <mergeCell ref="E43:O43"/>
    <mergeCell ref="E44:O44"/>
    <mergeCell ref="E45:O45"/>
    <mergeCell ref="X8:Y8"/>
    <mergeCell ref="V8:W8"/>
    <mergeCell ref="P8:Q8"/>
  </mergeCells>
  <phoneticPr fontId="2" type="noConversion"/>
  <printOptions horizontalCentered="1" verticalCentered="1"/>
  <pageMargins left="0" right="0" top="0" bottom="0" header="0" footer="0"/>
  <pageSetup paperSize="9" scale="73" orientation="landscape"/>
  <headerFooter alignWithMargins="0">
    <oddFooter>&amp;C&amp;G</oddFoot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01_Index</vt:lpstr>
      <vt:lpstr>02_Invulsheets</vt:lpstr>
      <vt:lpstr>03_Printsheets</vt:lpstr>
      <vt:lpstr>04_Voorbeeld</vt:lpstr>
      <vt:lpstr>'02_Invulsheets'!Afdrukbereik</vt:lpstr>
      <vt:lpstr>'03_Printsheets'!Afdrukbereik</vt:lpstr>
      <vt:lpstr>'04_Voorbeeld'!Afdrukbereik</vt:lpstr>
    </vt:vector>
  </TitlesOfParts>
  <Company>INTERBREW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Teunissen</dc:creator>
  <cp:lastModifiedBy>Jacco Hokke</cp:lastModifiedBy>
  <cp:lastPrinted>2006-04-19T09:15:36Z</cp:lastPrinted>
  <dcterms:created xsi:type="dcterms:W3CDTF">2003-03-19T11:49:19Z</dcterms:created>
  <dcterms:modified xsi:type="dcterms:W3CDTF">2018-09-24T14:26:22Z</dcterms:modified>
</cp:coreProperties>
</file>