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acco/Downloads/"/>
    </mc:Choice>
  </mc:AlternateContent>
  <xr:revisionPtr revIDLastSave="0" documentId="8_{BF468B17-8263-884E-B699-8A148127A5C3}" xr6:coauthVersionLast="36" xr6:coauthVersionMax="36" xr10:uidLastSave="{00000000-0000-0000-0000-000000000000}"/>
  <bookViews>
    <workbookView xWindow="120" yWindow="460" windowWidth="10000" windowHeight="5060" tabRatio="939"/>
  </bookViews>
  <sheets>
    <sheet name="01_Ind" sheetId="36" r:id="rId1"/>
    <sheet name="02_Geg" sheetId="14" r:id="rId2"/>
    <sheet name="03_Inv" sheetId="15" r:id="rId3"/>
    <sheet name="04_Fin" sheetId="16" r:id="rId4"/>
    <sheet name="05_Omz" sheetId="29" r:id="rId5"/>
    <sheet name="06_Per" sheetId="31" r:id="rId6"/>
    <sheet name="06_Sh1" sheetId="26" r:id="rId7"/>
    <sheet name="06_Sh2" sheetId="32" r:id="rId8"/>
    <sheet name="06_Sh3" sheetId="33" r:id="rId9"/>
    <sheet name="07_Hui" sheetId="20" r:id="rId10"/>
    <sheet name="08_Ver" sheetId="21" r:id="rId11"/>
    <sheet name="09_Bed" sheetId="22" r:id="rId12"/>
    <sheet name="10_Aut" sheetId="23" r:id="rId13"/>
    <sheet name="11_Alg" sheetId="24" r:id="rId14"/>
    <sheet name="12_V&amp;W" sheetId="34" r:id="rId15"/>
    <sheet name="13_Bal" sheetId="35" r:id="rId16"/>
  </sheets>
  <definedNames>
    <definedName name="_xlnm.Print_Area" localSheetId="1">'02_Geg'!$B$2:$R$27</definedName>
    <definedName name="_xlnm.Print_Area" localSheetId="2">'03_Inv'!$B$2:$Q$25</definedName>
    <definedName name="_xlnm.Print_Area" localSheetId="3">'04_Fin'!$B$2:$Q$31</definedName>
    <definedName name="_xlnm.Print_Area" localSheetId="4">'05_Omz'!$B$2:$R$35</definedName>
    <definedName name="_xlnm.Print_Area" localSheetId="5">'06_Per'!$B$2:$P$23</definedName>
    <definedName name="_xlnm.Print_Area" localSheetId="6">'06_Sh1'!$B$2:$R$28</definedName>
    <definedName name="_xlnm.Print_Area" localSheetId="7">'06_Sh2'!$B$2:$AL$29</definedName>
    <definedName name="_xlnm.Print_Area" localSheetId="8">'06_Sh3'!$B$2:$AL$29</definedName>
    <definedName name="_xlnm.Print_Area" localSheetId="9">'07_Hui'!$B$2:$P$23</definedName>
    <definedName name="_xlnm.Print_Area" localSheetId="10">'08_Ver'!$B$2:$P$18</definedName>
    <definedName name="_xlnm.Print_Area" localSheetId="11">'09_Bed'!$B$2:$P$21</definedName>
    <definedName name="_xlnm.Print_Area" localSheetId="12">'10_Aut'!$B$2:$P$28</definedName>
    <definedName name="_xlnm.Print_Area" localSheetId="13">'11_Alg'!$B$2:$P$24</definedName>
    <definedName name="_xlnm.Print_Area" localSheetId="14">'12_V&amp;W'!$A$1:$X$150</definedName>
    <definedName name="_xlnm.Print_Area" localSheetId="15">'13_Bal'!$B$1:$S$67</definedName>
    <definedName name="wrn.monoprojekt." hidden="1">{#N/A,#N/A,FALSE,"2AFSCHR.";#N/A,#N/A,FALSE,"1INVEST.";#N/A,#N/A,FALSE,"3FIN.BEGR.";#N/A,#N/A,FALSE,"4RENTAFL.";#N/A,#N/A,FALSE,"5BALANS";#N/A,#N/A,FALSE,"6W&amp;V.Rekg"}</definedName>
  </definedNames>
  <calcPr calcId="162913"/>
  <customWorkbookViews>
    <customWorkbookView name="G. Teunissen - Persoonlijke weergave" guid="{D577E3F7-8C42-11D2-964F-444553540000}" mergeInterval="0" personalView="1" maximized="1" windowWidth="796" windowHeight="454" tabRatio="939" activeSheetId="2" showComments="commIndAndComment"/>
  </customWorkbookViews>
</workbook>
</file>

<file path=xl/calcChain.xml><?xml version="1.0" encoding="utf-8"?>
<calcChain xmlns="http://schemas.openxmlformats.org/spreadsheetml/2006/main">
  <c r="I13" i="35" l="1"/>
  <c r="L13" i="35"/>
  <c r="Q13" i="35"/>
  <c r="D15" i="35"/>
  <c r="I15" i="35"/>
  <c r="L15" i="35"/>
  <c r="Q15" i="35"/>
  <c r="D17" i="35"/>
  <c r="I17" i="35"/>
  <c r="D19" i="35"/>
  <c r="I19" i="35"/>
  <c r="D21" i="35"/>
  <c r="I21" i="35"/>
  <c r="D23" i="35"/>
  <c r="I23" i="35"/>
  <c r="I25" i="35"/>
  <c r="I29" i="35"/>
  <c r="I31" i="35"/>
  <c r="I33" i="35"/>
  <c r="I48" i="35"/>
  <c r="D29" i="35"/>
  <c r="L29" i="35"/>
  <c r="Q29" i="35"/>
  <c r="D31" i="35"/>
  <c r="Q31" i="35"/>
  <c r="L35" i="35"/>
  <c r="Q35" i="35"/>
  <c r="L37" i="35"/>
  <c r="Q37" i="35"/>
  <c r="L39" i="35"/>
  <c r="Q39" i="35"/>
  <c r="L41" i="35"/>
  <c r="Q41" i="35"/>
  <c r="L43" i="35"/>
  <c r="Q43" i="35"/>
  <c r="I45" i="35"/>
  <c r="Q45" i="35"/>
  <c r="Q48" i="35"/>
  <c r="D53" i="35"/>
  <c r="I53" i="35"/>
  <c r="L53" i="35"/>
  <c r="Q53" i="35"/>
  <c r="D55" i="35"/>
  <c r="I55" i="35"/>
  <c r="L55" i="35"/>
  <c r="Q55" i="35"/>
  <c r="D57" i="35"/>
  <c r="I57" i="35"/>
  <c r="L57" i="35"/>
  <c r="Q57" i="35"/>
  <c r="D59" i="35"/>
  <c r="E18" i="15"/>
  <c r="M19" i="15"/>
  <c r="L59" i="35"/>
  <c r="D61" i="35"/>
  <c r="I61" i="35"/>
  <c r="F3" i="34"/>
  <c r="D5" i="34"/>
  <c r="F5" i="34"/>
  <c r="G18" i="29"/>
  <c r="I13" i="34"/>
  <c r="K13" i="34" s="1"/>
  <c r="K6" i="29"/>
  <c r="O6" i="29" s="1"/>
  <c r="K7" i="29"/>
  <c r="K49" i="29" s="1"/>
  <c r="K8" i="29"/>
  <c r="K9" i="29"/>
  <c r="K10" i="29"/>
  <c r="K11" i="29"/>
  <c r="K12" i="29"/>
  <c r="K13" i="29"/>
  <c r="K14" i="29"/>
  <c r="K15" i="29"/>
  <c r="K16" i="29"/>
  <c r="O7" i="29"/>
  <c r="O49" i="29" s="1"/>
  <c r="O8" i="29"/>
  <c r="O50" i="29" s="1"/>
  <c r="O66" i="29" s="1"/>
  <c r="O10" i="29"/>
  <c r="O11" i="29"/>
  <c r="O53" i="29" s="1"/>
  <c r="O69" i="29" s="1"/>
  <c r="O12" i="29"/>
  <c r="O54" i="29" s="1"/>
  <c r="O70" i="29" s="1"/>
  <c r="O14" i="29"/>
  <c r="O15" i="29"/>
  <c r="O57" i="29" s="1"/>
  <c r="O16" i="29"/>
  <c r="G48" i="29"/>
  <c r="G64" i="29"/>
  <c r="G49" i="29"/>
  <c r="G65" i="29" s="1"/>
  <c r="G50" i="29"/>
  <c r="G66" i="29"/>
  <c r="G51" i="29"/>
  <c r="G67" i="29" s="1"/>
  <c r="G52" i="29"/>
  <c r="G68" i="29"/>
  <c r="G53" i="29"/>
  <c r="G69" i="29" s="1"/>
  <c r="G54" i="29"/>
  <c r="G70" i="29" s="1"/>
  <c r="G55" i="29"/>
  <c r="G71" i="29"/>
  <c r="G56" i="29"/>
  <c r="G72" i="29" s="1"/>
  <c r="G57" i="29"/>
  <c r="G73" i="29"/>
  <c r="G58" i="29"/>
  <c r="G74" i="29" s="1"/>
  <c r="K24" i="29"/>
  <c r="K25" i="29"/>
  <c r="K50" i="29"/>
  <c r="K26" i="29"/>
  <c r="K27" i="29"/>
  <c r="K52" i="29"/>
  <c r="K28" i="29"/>
  <c r="K68" i="29"/>
  <c r="K53" i="29"/>
  <c r="K69" i="29" s="1"/>
  <c r="K29" i="29"/>
  <c r="K54" i="29"/>
  <c r="K30" i="29"/>
  <c r="K31" i="29"/>
  <c r="K56" i="29"/>
  <c r="K32" i="29"/>
  <c r="K72" i="29"/>
  <c r="K57" i="29"/>
  <c r="K73" i="29" s="1"/>
  <c r="K33" i="29"/>
  <c r="K58" i="29"/>
  <c r="K34" i="29"/>
  <c r="O24" i="29"/>
  <c r="O25" i="29"/>
  <c r="O65" i="29"/>
  <c r="O26" i="29"/>
  <c r="O27" i="29"/>
  <c r="O52" i="29"/>
  <c r="O28" i="29"/>
  <c r="O68" i="29"/>
  <c r="O29" i="29"/>
  <c r="O30" i="29"/>
  <c r="O31" i="29"/>
  <c r="O56" i="29"/>
  <c r="O32" i="29"/>
  <c r="O72" i="29"/>
  <c r="O33" i="29"/>
  <c r="O73" i="29"/>
  <c r="O58" i="29"/>
  <c r="O74" i="29" s="1"/>
  <c r="O34" i="29"/>
  <c r="E20" i="31"/>
  <c r="I24" i="34"/>
  <c r="I6" i="31"/>
  <c r="I7" i="31"/>
  <c r="M7" i="31" s="1"/>
  <c r="I8" i="31"/>
  <c r="I9" i="31"/>
  <c r="I10" i="31"/>
  <c r="I11" i="31"/>
  <c r="M11" i="31" s="1"/>
  <c r="I12" i="31"/>
  <c r="M12" i="31" s="1"/>
  <c r="I13" i="31"/>
  <c r="I14" i="31"/>
  <c r="I15" i="31"/>
  <c r="M15" i="31" s="1"/>
  <c r="I16" i="31"/>
  <c r="M16" i="31" s="1"/>
  <c r="I17" i="31"/>
  <c r="I18" i="31"/>
  <c r="M6" i="31"/>
  <c r="M9" i="31"/>
  <c r="M10" i="31"/>
  <c r="M13" i="31"/>
  <c r="M14" i="31"/>
  <c r="M17" i="31"/>
  <c r="M18" i="31"/>
  <c r="E22" i="20"/>
  <c r="I28" i="34" s="1"/>
  <c r="I6" i="20"/>
  <c r="I7" i="20"/>
  <c r="I8" i="20"/>
  <c r="I9" i="20"/>
  <c r="I10" i="20"/>
  <c r="I11" i="20"/>
  <c r="M11" i="20" s="1"/>
  <c r="I12" i="20"/>
  <c r="I13" i="20"/>
  <c r="I14" i="20"/>
  <c r="M14" i="20" s="1"/>
  <c r="I15" i="20"/>
  <c r="M15" i="20" s="1"/>
  <c r="I16" i="20"/>
  <c r="I17" i="20"/>
  <c r="I18" i="20"/>
  <c r="M18" i="20" s="1"/>
  <c r="I19" i="20"/>
  <c r="M19" i="20" s="1"/>
  <c r="I20" i="20"/>
  <c r="M6" i="20"/>
  <c r="M8" i="20"/>
  <c r="M9" i="20"/>
  <c r="M10" i="20"/>
  <c r="M12" i="20"/>
  <c r="M13" i="20"/>
  <c r="M16" i="20"/>
  <c r="M17" i="20"/>
  <c r="M20" i="20"/>
  <c r="E17" i="21"/>
  <c r="I32" i="34"/>
  <c r="I6" i="21"/>
  <c r="I7" i="21"/>
  <c r="I8" i="21"/>
  <c r="I9" i="21"/>
  <c r="M9" i="21"/>
  <c r="M17" i="21" s="1"/>
  <c r="S32" i="34" s="1"/>
  <c r="I10" i="21"/>
  <c r="M10" i="21" s="1"/>
  <c r="I11" i="21"/>
  <c r="M11" i="21"/>
  <c r="I12" i="21"/>
  <c r="I13" i="21"/>
  <c r="M13" i="21" s="1"/>
  <c r="I14" i="21"/>
  <c r="M14" i="21" s="1"/>
  <c r="I15" i="21"/>
  <c r="M15" i="21"/>
  <c r="M6" i="21"/>
  <c r="M8" i="21"/>
  <c r="M12" i="21"/>
  <c r="E20" i="22"/>
  <c r="I36" i="34"/>
  <c r="I6" i="22"/>
  <c r="I7" i="22"/>
  <c r="M7" i="22" s="1"/>
  <c r="I8" i="22"/>
  <c r="M8" i="22" s="1"/>
  <c r="I9" i="22"/>
  <c r="I10" i="22"/>
  <c r="I11" i="22"/>
  <c r="M11" i="22" s="1"/>
  <c r="I12" i="22"/>
  <c r="I13" i="22"/>
  <c r="I14" i="22"/>
  <c r="I15" i="22"/>
  <c r="M15" i="22" s="1"/>
  <c r="I16" i="22"/>
  <c r="M16" i="22" s="1"/>
  <c r="I17" i="22"/>
  <c r="I18" i="22"/>
  <c r="M6" i="22"/>
  <c r="M9" i="22"/>
  <c r="M10" i="22"/>
  <c r="M12" i="22"/>
  <c r="M13" i="22"/>
  <c r="M14" i="22"/>
  <c r="M17" i="22"/>
  <c r="M18" i="22"/>
  <c r="E15" i="23"/>
  <c r="I40" i="34"/>
  <c r="I6" i="23"/>
  <c r="I7" i="23"/>
  <c r="I8" i="23"/>
  <c r="M8" i="23" s="1"/>
  <c r="I9" i="23"/>
  <c r="M9" i="23" s="1"/>
  <c r="I10" i="23"/>
  <c r="I11" i="23"/>
  <c r="M11" i="23" s="1"/>
  <c r="I12" i="23"/>
  <c r="I13" i="23"/>
  <c r="M13" i="23" s="1"/>
  <c r="M10" i="23"/>
  <c r="M12" i="23"/>
  <c r="E23" i="24"/>
  <c r="I44" i="34" s="1"/>
  <c r="I6" i="24"/>
  <c r="M6" i="24"/>
  <c r="I7" i="24"/>
  <c r="I8" i="24"/>
  <c r="M8" i="24"/>
  <c r="I9" i="24"/>
  <c r="M9" i="24" s="1"/>
  <c r="I10" i="24"/>
  <c r="M10" i="24" s="1"/>
  <c r="M23" i="24" s="1"/>
  <c r="S44" i="34" s="1"/>
  <c r="I11" i="24"/>
  <c r="I12" i="24"/>
  <c r="M12" i="24" s="1"/>
  <c r="I13" i="24"/>
  <c r="I14" i="24"/>
  <c r="M14" i="24"/>
  <c r="I15" i="24"/>
  <c r="I16" i="24"/>
  <c r="M16" i="24"/>
  <c r="I17" i="24"/>
  <c r="M17" i="24" s="1"/>
  <c r="I18" i="24"/>
  <c r="M18" i="24" s="1"/>
  <c r="I19" i="24"/>
  <c r="I20" i="24"/>
  <c r="M20" i="24" s="1"/>
  <c r="I21" i="24"/>
  <c r="M7" i="24"/>
  <c r="M11" i="24"/>
  <c r="M13" i="24"/>
  <c r="M15" i="24"/>
  <c r="M19" i="24"/>
  <c r="M21" i="24"/>
  <c r="M49" i="15"/>
  <c r="E49" i="15"/>
  <c r="I49" i="15"/>
  <c r="I61" i="15" s="1"/>
  <c r="M50" i="15"/>
  <c r="I50" i="15" s="1"/>
  <c r="E50" i="15"/>
  <c r="M51" i="15"/>
  <c r="I51" i="15" s="1"/>
  <c r="E51" i="15"/>
  <c r="M52" i="15"/>
  <c r="E52" i="15"/>
  <c r="I52" i="15"/>
  <c r="M53" i="15"/>
  <c r="E53" i="15"/>
  <c r="I53" i="15"/>
  <c r="M54" i="15"/>
  <c r="I54" i="15" s="1"/>
  <c r="E54" i="15"/>
  <c r="M55" i="15"/>
  <c r="I55" i="15" s="1"/>
  <c r="E55" i="15"/>
  <c r="I40" i="16"/>
  <c r="M55" i="16"/>
  <c r="I55" i="16" s="1"/>
  <c r="E55" i="16"/>
  <c r="E40" i="16"/>
  <c r="M40" i="16"/>
  <c r="I48" i="16"/>
  <c r="M63" i="16"/>
  <c r="E63" i="16"/>
  <c r="I63" i="16"/>
  <c r="E48" i="16"/>
  <c r="S48" i="16" s="1"/>
  <c r="I41" i="16"/>
  <c r="M56" i="16"/>
  <c r="I56" i="16" s="1"/>
  <c r="E56" i="16"/>
  <c r="E41" i="16"/>
  <c r="M41" i="16"/>
  <c r="I42" i="16"/>
  <c r="M57" i="16"/>
  <c r="E57" i="16"/>
  <c r="I57" i="16"/>
  <c r="E42" i="16"/>
  <c r="I43" i="16"/>
  <c r="M58" i="16"/>
  <c r="I58" i="16" s="1"/>
  <c r="E58" i="16"/>
  <c r="E43" i="16"/>
  <c r="M43" i="16"/>
  <c r="I44" i="16"/>
  <c r="M59" i="16"/>
  <c r="E59" i="16"/>
  <c r="I59" i="16"/>
  <c r="E44" i="16"/>
  <c r="I45" i="16"/>
  <c r="M60" i="16"/>
  <c r="I60" i="16" s="1"/>
  <c r="E60" i="16"/>
  <c r="E45" i="16"/>
  <c r="M45" i="16"/>
  <c r="I46" i="16"/>
  <c r="M61" i="16"/>
  <c r="E61" i="16"/>
  <c r="I61" i="16"/>
  <c r="E46" i="16"/>
  <c r="I47" i="16"/>
  <c r="M62" i="16"/>
  <c r="I62" i="16" s="1"/>
  <c r="E62" i="16"/>
  <c r="E47" i="16"/>
  <c r="M47" i="16"/>
  <c r="S40" i="16"/>
  <c r="U40" i="16"/>
  <c r="S41" i="16"/>
  <c r="U41" i="16"/>
  <c r="S42" i="16"/>
  <c r="S43" i="16"/>
  <c r="U43" i="16"/>
  <c r="S44" i="16"/>
  <c r="S45" i="16"/>
  <c r="U45" i="16"/>
  <c r="S46" i="16"/>
  <c r="S47" i="16"/>
  <c r="U47" i="16"/>
  <c r="W40" i="16"/>
  <c r="Y40" i="16"/>
  <c r="W41" i="16"/>
  <c r="Y41" i="16"/>
  <c r="W42" i="16"/>
  <c r="W43" i="16"/>
  <c r="Y43" i="16"/>
  <c r="W44" i="16"/>
  <c r="W45" i="16"/>
  <c r="Y45" i="16"/>
  <c r="W46" i="16"/>
  <c r="W47" i="16"/>
  <c r="Y47" i="16"/>
  <c r="E27" i="23"/>
  <c r="I69" i="34"/>
  <c r="I24" i="23"/>
  <c r="I27" i="23" s="1"/>
  <c r="N69" i="34" s="1"/>
  <c r="M25" i="23"/>
  <c r="F79" i="34"/>
  <c r="D81" i="34"/>
  <c r="F81" i="34"/>
  <c r="I84" i="34"/>
  <c r="K84" i="34"/>
  <c r="N84" i="34"/>
  <c r="P84" i="34"/>
  <c r="S84" i="34"/>
  <c r="U84" i="34"/>
  <c r="N114" i="34"/>
  <c r="S114" i="34"/>
  <c r="O6" i="33"/>
  <c r="S6" i="33"/>
  <c r="W6" i="33"/>
  <c r="AA6" i="33"/>
  <c r="AE6" i="33"/>
  <c r="AI6" i="33"/>
  <c r="C8" i="33"/>
  <c r="G8" i="33" s="1"/>
  <c r="C9" i="33" s="1"/>
  <c r="G9" i="33" s="1"/>
  <c r="C10" i="33" s="1"/>
  <c r="G10" i="33" s="1"/>
  <c r="C11" i="33" s="1"/>
  <c r="G11" i="33" s="1"/>
  <c r="C12" i="33" s="1"/>
  <c r="G12" i="33" s="1"/>
  <c r="C13" i="33" s="1"/>
  <c r="G13" i="33" s="1"/>
  <c r="C14" i="33" s="1"/>
  <c r="G14" i="33" s="1"/>
  <c r="C15" i="33" s="1"/>
  <c r="G15" i="33" s="1"/>
  <c r="C16" i="33" s="1"/>
  <c r="G16" i="33" s="1"/>
  <c r="C17" i="33" s="1"/>
  <c r="G17" i="33" s="1"/>
  <c r="C18" i="33" s="1"/>
  <c r="G18" i="33" s="1"/>
  <c r="C19" i="33" s="1"/>
  <c r="G19" i="33" s="1"/>
  <c r="C20" i="33" s="1"/>
  <c r="G20" i="33" s="1"/>
  <c r="C21" i="33" s="1"/>
  <c r="G21" i="33" s="1"/>
  <c r="C22" i="33" s="1"/>
  <c r="G22" i="33" s="1"/>
  <c r="C23" i="33" s="1"/>
  <c r="G23" i="33" s="1"/>
  <c r="C24" i="33" s="1"/>
  <c r="G24" i="33" s="1"/>
  <c r="C25" i="33" s="1"/>
  <c r="G25" i="33" s="1"/>
  <c r="C26" i="33" s="1"/>
  <c r="G26" i="33" s="1"/>
  <c r="C27" i="33" s="1"/>
  <c r="G27" i="33" s="1"/>
  <c r="C28" i="33" s="1"/>
  <c r="G28" i="33" s="1"/>
  <c r="O6" i="32"/>
  <c r="S6" i="32"/>
  <c r="W6" i="32"/>
  <c r="AA6" i="32"/>
  <c r="AE6" i="32"/>
  <c r="AI6" i="32"/>
  <c r="C8" i="32"/>
  <c r="G8" i="32" s="1"/>
  <c r="C9" i="32" s="1"/>
  <c r="G9" i="32"/>
  <c r="C10" i="32" s="1"/>
  <c r="G10" i="32" s="1"/>
  <c r="C11" i="32" s="1"/>
  <c r="G11" i="32" s="1"/>
  <c r="C12" i="32" s="1"/>
  <c r="G12" i="32" s="1"/>
  <c r="C13" i="32" s="1"/>
  <c r="G13" i="32" s="1"/>
  <c r="C14" i="32" s="1"/>
  <c r="G14" i="32" s="1"/>
  <c r="C15" i="32" s="1"/>
  <c r="G15" i="32" s="1"/>
  <c r="C16" i="32" s="1"/>
  <c r="G16" i="32" s="1"/>
  <c r="C17" i="32" s="1"/>
  <c r="G17" i="32" s="1"/>
  <c r="C18" i="32" s="1"/>
  <c r="G18" i="32" s="1"/>
  <c r="C19" i="32" s="1"/>
  <c r="G19" i="32" s="1"/>
  <c r="C20" i="32" s="1"/>
  <c r="G20" i="32" s="1"/>
  <c r="C21" i="32" s="1"/>
  <c r="G21" i="32" s="1"/>
  <c r="C22" i="32" s="1"/>
  <c r="G22" i="32" s="1"/>
  <c r="C23" i="32" s="1"/>
  <c r="G23" i="32" s="1"/>
  <c r="C24" i="32" s="1"/>
  <c r="G24" i="32" s="1"/>
  <c r="C25" i="32" s="1"/>
  <c r="G25" i="32" s="1"/>
  <c r="C26" i="32" s="1"/>
  <c r="G26" i="32" s="1"/>
  <c r="C27" i="32" s="1"/>
  <c r="G27" i="32" s="1"/>
  <c r="C28" i="32" s="1"/>
  <c r="G28" i="32" s="1"/>
  <c r="C24" i="29"/>
  <c r="D24" i="29"/>
  <c r="D64" i="29" s="1"/>
  <c r="E24" i="29"/>
  <c r="C25" i="29"/>
  <c r="D25" i="29"/>
  <c r="E25" i="29"/>
  <c r="C26" i="29"/>
  <c r="D26" i="29"/>
  <c r="E26" i="29"/>
  <c r="C27" i="29"/>
  <c r="C67" i="29" s="1"/>
  <c r="D27" i="29"/>
  <c r="D67" i="29" s="1"/>
  <c r="E27" i="29"/>
  <c r="C28" i="29"/>
  <c r="D28" i="29"/>
  <c r="D68" i="29" s="1"/>
  <c r="E28" i="29"/>
  <c r="C29" i="29"/>
  <c r="D29" i="29"/>
  <c r="E29" i="29"/>
  <c r="C30" i="29"/>
  <c r="C70" i="29" s="1"/>
  <c r="D30" i="29"/>
  <c r="E30" i="29"/>
  <c r="C31" i="29"/>
  <c r="C71" i="29" s="1"/>
  <c r="D31" i="29"/>
  <c r="E31" i="29"/>
  <c r="C32" i="29"/>
  <c r="D32" i="29"/>
  <c r="D72" i="29" s="1"/>
  <c r="E32" i="29"/>
  <c r="C33" i="29"/>
  <c r="D33" i="29"/>
  <c r="E33" i="29"/>
  <c r="C34" i="29"/>
  <c r="D34" i="29"/>
  <c r="E34" i="29"/>
  <c r="C48" i="29"/>
  <c r="D48" i="29"/>
  <c r="C49" i="29"/>
  <c r="D49" i="29"/>
  <c r="C50" i="29"/>
  <c r="D50" i="29"/>
  <c r="C51" i="29"/>
  <c r="D51" i="29"/>
  <c r="C52" i="29"/>
  <c r="D52" i="29"/>
  <c r="C53" i="29"/>
  <c r="D53" i="29"/>
  <c r="C54" i="29"/>
  <c r="D54" i="29"/>
  <c r="C55" i="29"/>
  <c r="D55" i="29"/>
  <c r="C56" i="29"/>
  <c r="D56" i="29"/>
  <c r="C57" i="29"/>
  <c r="D57" i="29"/>
  <c r="C58" i="29"/>
  <c r="D58" i="29"/>
  <c r="C63" i="29"/>
  <c r="C64" i="29"/>
  <c r="C65" i="29"/>
  <c r="D65" i="29"/>
  <c r="C66" i="29"/>
  <c r="D66" i="29"/>
  <c r="C68" i="29"/>
  <c r="C69" i="29"/>
  <c r="D69" i="29"/>
  <c r="D70" i="29"/>
  <c r="D71" i="29"/>
  <c r="C72" i="29"/>
  <c r="C73" i="29"/>
  <c r="D73" i="29"/>
  <c r="C74" i="29"/>
  <c r="D74" i="29"/>
  <c r="C38" i="16"/>
  <c r="E38" i="16"/>
  <c r="I38" i="16"/>
  <c r="M38" i="16"/>
  <c r="C39" i="16"/>
  <c r="E39" i="16"/>
  <c r="I39" i="16"/>
  <c r="M39" i="16"/>
  <c r="C40" i="16"/>
  <c r="C41" i="16"/>
  <c r="C42" i="16"/>
  <c r="C43" i="16"/>
  <c r="C44" i="16"/>
  <c r="C45" i="16"/>
  <c r="C46" i="16"/>
  <c r="C47" i="16"/>
  <c r="C48" i="16"/>
  <c r="C49" i="16"/>
  <c r="E49" i="16"/>
  <c r="I49" i="16"/>
  <c r="C50" i="16"/>
  <c r="I50" i="16"/>
  <c r="M50" i="16"/>
  <c r="C53" i="16"/>
  <c r="E53" i="16"/>
  <c r="I53" i="16"/>
  <c r="M53" i="16"/>
  <c r="C54" i="16"/>
  <c r="E54" i="16"/>
  <c r="I54" i="16"/>
  <c r="M54" i="16"/>
  <c r="C55" i="16"/>
  <c r="C56" i="16"/>
  <c r="C57" i="16"/>
  <c r="C58" i="16"/>
  <c r="C59" i="16"/>
  <c r="C60" i="16"/>
  <c r="C61" i="16"/>
  <c r="C62" i="16"/>
  <c r="C63" i="16"/>
  <c r="C64" i="16"/>
  <c r="E64" i="16"/>
  <c r="I64" i="16"/>
  <c r="M64" i="16"/>
  <c r="C65" i="16"/>
  <c r="C70" i="16"/>
  <c r="C48" i="15"/>
  <c r="E48" i="15"/>
  <c r="C49" i="15"/>
  <c r="C50" i="15"/>
  <c r="C51" i="15"/>
  <c r="C52" i="15"/>
  <c r="C53" i="15"/>
  <c r="C54" i="15"/>
  <c r="C55" i="15"/>
  <c r="C63" i="15"/>
  <c r="K65" i="29"/>
  <c r="I67" i="16"/>
  <c r="N111" i="34" s="1"/>
  <c r="M7" i="21"/>
  <c r="K24" i="34"/>
  <c r="K32" i="34"/>
  <c r="K40" i="34"/>
  <c r="K54" i="34"/>
  <c r="K59" i="34"/>
  <c r="K97" i="34"/>
  <c r="K17" i="34"/>
  <c r="K28" i="34"/>
  <c r="K36" i="34"/>
  <c r="K65" i="34"/>
  <c r="K75" i="34"/>
  <c r="K106" i="34"/>
  <c r="M7" i="23"/>
  <c r="E17" i="16"/>
  <c r="Q59" i="35" s="1"/>
  <c r="Q63" i="35" s="1"/>
  <c r="E50" i="16"/>
  <c r="M20" i="16"/>
  <c r="M61" i="15" l="1"/>
  <c r="N48" i="34" s="1"/>
  <c r="N102" i="34" s="1"/>
  <c r="I48" i="34"/>
  <c r="I102" i="34" s="1"/>
  <c r="M63" i="15"/>
  <c r="S48" i="34" s="1"/>
  <c r="S102" i="34" s="1"/>
  <c r="M20" i="22"/>
  <c r="S36" i="34" s="1"/>
  <c r="I54" i="34"/>
  <c r="M6" i="23"/>
  <c r="M15" i="23" s="1"/>
  <c r="S40" i="34" s="1"/>
  <c r="I15" i="23"/>
  <c r="N40" i="34" s="1"/>
  <c r="M7" i="20"/>
  <c r="M22" i="20" s="1"/>
  <c r="S28" i="34" s="1"/>
  <c r="I22" i="20"/>
  <c r="N28" i="34" s="1"/>
  <c r="G76" i="29"/>
  <c r="I17" i="34" s="1"/>
  <c r="Q25" i="35"/>
  <c r="S111" i="34"/>
  <c r="I111" i="34"/>
  <c r="M44" i="16"/>
  <c r="U44" i="16"/>
  <c r="Y44" i="16"/>
  <c r="M48" i="16"/>
  <c r="U48" i="16"/>
  <c r="Y48" i="16"/>
  <c r="I17" i="21"/>
  <c r="N32" i="34" s="1"/>
  <c r="K74" i="29"/>
  <c r="G60" i="29"/>
  <c r="O48" i="29"/>
  <c r="E20" i="16"/>
  <c r="I59" i="35"/>
  <c r="I63" i="35" s="1"/>
  <c r="I66" i="35" s="1"/>
  <c r="I20" i="22"/>
  <c r="N36" i="34" s="1"/>
  <c r="K70" i="29"/>
  <c r="K48" i="29"/>
  <c r="K18" i="29"/>
  <c r="N13" i="34" s="1"/>
  <c r="O13" i="29"/>
  <c r="O55" i="29" s="1"/>
  <c r="O71" i="29" s="1"/>
  <c r="K55" i="29"/>
  <c r="K71" i="29" s="1"/>
  <c r="O9" i="29"/>
  <c r="O51" i="29" s="1"/>
  <c r="O67" i="29" s="1"/>
  <c r="K51" i="29"/>
  <c r="K67" i="29" s="1"/>
  <c r="E65" i="16"/>
  <c r="K119" i="34"/>
  <c r="K44" i="34"/>
  <c r="I143" i="34"/>
  <c r="K48" i="34"/>
  <c r="M24" i="23"/>
  <c r="M27" i="23" s="1"/>
  <c r="S69" i="34" s="1"/>
  <c r="W48" i="16"/>
  <c r="M46" i="16"/>
  <c r="U46" i="16"/>
  <c r="Y46" i="16"/>
  <c r="M42" i="16"/>
  <c r="M52" i="16" s="1"/>
  <c r="I65" i="34" s="1"/>
  <c r="U42" i="16"/>
  <c r="U52" i="16" s="1"/>
  <c r="N65" i="34" s="1"/>
  <c r="Y42" i="16"/>
  <c r="Y52" i="16" s="1"/>
  <c r="S65" i="34" s="1"/>
  <c r="I23" i="24"/>
  <c r="N44" i="34" s="1"/>
  <c r="M20" i="31"/>
  <c r="S24" i="34" s="1"/>
  <c r="S54" i="34" s="1"/>
  <c r="I20" i="31"/>
  <c r="N24" i="34" s="1"/>
  <c r="M8" i="31"/>
  <c r="K66" i="29"/>
  <c r="K64" i="29" l="1"/>
  <c r="K76" i="29" s="1"/>
  <c r="N17" i="34" s="1"/>
  <c r="K60" i="29"/>
  <c r="O60" i="29"/>
  <c r="O64" i="29"/>
  <c r="O76" i="29" s="1"/>
  <c r="S17" i="34" s="1"/>
  <c r="O18" i="29"/>
  <c r="S13" i="34" s="1"/>
  <c r="O33" i="35"/>
  <c r="Q66" i="35"/>
  <c r="N54" i="34"/>
  <c r="N139" i="34"/>
  <c r="P44" i="34"/>
  <c r="P17" i="34"/>
  <c r="P40" i="34"/>
  <c r="P106" i="34"/>
  <c r="P54" i="34"/>
  <c r="P28" i="34"/>
  <c r="P48" i="34"/>
  <c r="P119" i="34"/>
  <c r="P13" i="34"/>
  <c r="P59" i="34"/>
  <c r="P32" i="34"/>
  <c r="P65" i="34"/>
  <c r="N143" i="34"/>
  <c r="P24" i="34"/>
  <c r="P97" i="34"/>
  <c r="P36" i="34"/>
  <c r="P75" i="34"/>
  <c r="I59" i="34"/>
  <c r="I75" i="34" s="1"/>
  <c r="I89" i="34" s="1"/>
  <c r="I129" i="34"/>
  <c r="I139" i="34"/>
  <c r="I148" i="34" s="1"/>
  <c r="S139" i="34" l="1"/>
  <c r="S59" i="34"/>
  <c r="S75" i="34" s="1"/>
  <c r="S89" i="34" s="1"/>
  <c r="S129" i="34"/>
  <c r="I97" i="34"/>
  <c r="I106" i="34" s="1"/>
  <c r="I119" i="34" s="1"/>
  <c r="I132" i="34" s="1"/>
  <c r="I135" i="34" s="1"/>
  <c r="I92" i="34"/>
  <c r="N148" i="34"/>
  <c r="U13" i="34"/>
  <c r="U48" i="34"/>
  <c r="U97" i="34"/>
  <c r="U36" i="34"/>
  <c r="U24" i="34"/>
  <c r="U54" i="34"/>
  <c r="S143" i="34"/>
  <c r="U44" i="34"/>
  <c r="U119" i="34"/>
  <c r="U32" i="34"/>
  <c r="U17" i="34"/>
  <c r="U65" i="34"/>
  <c r="U106" i="34"/>
  <c r="U40" i="34"/>
  <c r="U59" i="34"/>
  <c r="U28" i="34"/>
  <c r="U75" i="34"/>
  <c r="N59" i="34"/>
  <c r="N75" i="34" s="1"/>
  <c r="N89" i="34" s="1"/>
  <c r="N129" i="34"/>
  <c r="S92" i="34" l="1"/>
  <c r="S97" i="34"/>
  <c r="S106" i="34" s="1"/>
  <c r="S119" i="34" s="1"/>
  <c r="S132" i="34" s="1"/>
  <c r="S135" i="34" s="1"/>
  <c r="N92" i="34"/>
  <c r="N97" i="34" s="1"/>
  <c r="N106" i="34" s="1"/>
  <c r="N119" i="34" s="1"/>
  <c r="N132" i="34" s="1"/>
  <c r="N135" i="34" s="1"/>
  <c r="S148" i="34"/>
</calcChain>
</file>

<file path=xl/sharedStrings.xml><?xml version="1.0" encoding="utf-8"?>
<sst xmlns="http://schemas.openxmlformats.org/spreadsheetml/2006/main" count="506" uniqueCount="252">
  <si>
    <t>%</t>
  </si>
  <si>
    <t>Managementvergoeding</t>
  </si>
  <si>
    <t>Prive-onttrekkingen (Vóór IB)</t>
  </si>
  <si>
    <t>-</t>
  </si>
  <si>
    <t>Aantal effectieve uren p.p.p.w.</t>
  </si>
  <si>
    <t>0</t>
  </si>
  <si>
    <t xml:space="preserve">In  procenten </t>
  </si>
  <si>
    <t>Bedragen in EURO's</t>
  </si>
  <si>
    <t>X    KEUR</t>
  </si>
  <si>
    <t>Financieel plan voor de horeca</t>
  </si>
  <si>
    <t>Tab 01 | Index</t>
  </si>
  <si>
    <t>Tab 03 | Investeringsopzet</t>
  </si>
  <si>
    <t>Tab 04 | Financieringsopzet</t>
  </si>
  <si>
    <t>Tab 05 | Omzetprognose</t>
  </si>
  <si>
    <t>Tab 06 | Personeelskosten met invulsheets 1/2/3</t>
  </si>
  <si>
    <t>Tab 07 | Huisvestingskosten</t>
  </si>
  <si>
    <t>Tab 08 | Verkoopkosten</t>
  </si>
  <si>
    <t>Tab 09 | Bedrijfskosten</t>
  </si>
  <si>
    <t>Tab 10 | Autokosten</t>
  </si>
  <si>
    <t>Tab 11 | Algemene kosten</t>
  </si>
  <si>
    <t>Na het invullen van tabbladen 01 t/m 11 wordt automatisch een verlies- en winstrekening en een balans gecreëerd.</t>
  </si>
  <si>
    <t>Tab 12 | Verlies- en winstrekening</t>
  </si>
  <si>
    <t>Tab 13 | Balans</t>
  </si>
  <si>
    <t xml:space="preserve">Alle informatie in dit document is bedoeld voor persoonlijk gebruik. Aan de informatie kunnen geen rechten worden ontleend. Wijzigingen en typefouten worden voorbehouden. </t>
  </si>
  <si>
    <t>Wij spannen ons in om de informatie in dit document zo volledig en nauwkeurig mogelijk te laten zijn. AB InBev aanvaardt geen enkele verantwoordelijkheid voor schade op</t>
  </si>
  <si>
    <t>welke manier dan ook ontstaan door gebruik, onvolledigheid of onjuistheid van de aangeboden informatie in dit document.</t>
  </si>
  <si>
    <t>Met deze tool controleer je of je horecazaak levensvatbaar is en of het voldoende op zal brengen.</t>
  </si>
  <si>
    <t>Je brengt de opbrengsten en de kosten in kaart.</t>
  </si>
  <si>
    <t>Juridische naam horecazaak</t>
  </si>
  <si>
    <t>Rechtsvorm horecazaak</t>
  </si>
  <si>
    <t>Handelsnaam horecazaak</t>
  </si>
  <si>
    <t>Ondernemer/Vennoot</t>
  </si>
  <si>
    <t>Bedragen in €</t>
  </si>
  <si>
    <t>Vennoten (VOF)</t>
  </si>
  <si>
    <t>Aantal m² verkoopoppervlakte</t>
  </si>
  <si>
    <t>Start exploitatie DD-MM-YYYY</t>
  </si>
  <si>
    <t>Jaar 1</t>
  </si>
  <si>
    <t>Jaar 2</t>
  </si>
  <si>
    <t>Jaar 3</t>
  </si>
  <si>
    <t>Aantal pers</t>
  </si>
  <si>
    <t>Grond</t>
  </si>
  <si>
    <t>Gebouwen</t>
  </si>
  <si>
    <t>Verbouwingen</t>
  </si>
  <si>
    <t>Inventaris</t>
  </si>
  <si>
    <t>Inrichting</t>
  </si>
  <si>
    <t>Vervoersmiddelen</t>
  </si>
  <si>
    <t>Goodwill</t>
  </si>
  <si>
    <t>Opstartkosten</t>
  </si>
  <si>
    <t>Voorraden</t>
  </si>
  <si>
    <t>Waarborgsommen</t>
  </si>
  <si>
    <t>Debiteuren</t>
  </si>
  <si>
    <t>Kasgeld</t>
  </si>
  <si>
    <t>Totaal</t>
  </si>
  <si>
    <t>Bedrag</t>
  </si>
  <si>
    <t>BTW in %</t>
  </si>
  <si>
    <t>Afschrijving in jaren</t>
  </si>
  <si>
    <t xml:space="preserve">Totaal van de </t>
  </si>
  <si>
    <t>investeringen</t>
  </si>
  <si>
    <t>inclusief BTW</t>
  </si>
  <si>
    <t>Toekomstige afschrijvingen</t>
  </si>
  <si>
    <t>Toekomstige investeringen</t>
  </si>
  <si>
    <t>Financieringsopzet</t>
  </si>
  <si>
    <t>Hoofdsom</t>
  </si>
  <si>
    <t>Rente %</t>
  </si>
  <si>
    <t>Looptijd</t>
  </si>
  <si>
    <t>Kapitaal</t>
  </si>
  <si>
    <t>Achtergestelde lening</t>
  </si>
  <si>
    <t>Hypotheek</t>
  </si>
  <si>
    <t>Borgstellingskrediet</t>
  </si>
  <si>
    <t>Lening bank</t>
  </si>
  <si>
    <t xml:space="preserve">Lening  </t>
  </si>
  <si>
    <t>Leasing</t>
  </si>
  <si>
    <t>Rekening courant bank</t>
  </si>
  <si>
    <t>Crediteuren</t>
  </si>
  <si>
    <t>Voorfinanciering BTW</t>
  </si>
  <si>
    <t>Kosten rekening courant (geen rente)</t>
  </si>
  <si>
    <t>Afsluitkosten financiering</t>
  </si>
  <si>
    <t>Bij foutmelding: controleer het investeringsbedrag</t>
  </si>
  <si>
    <t>Investeringsopzet</t>
  </si>
  <si>
    <t>Bedrijfsgegevens</t>
  </si>
  <si>
    <t>Tab 02 | Bedrijfsgegevens</t>
  </si>
  <si>
    <t>Omzetprognose</t>
  </si>
  <si>
    <t>Dranken</t>
  </si>
  <si>
    <t>Dranken koud</t>
  </si>
  <si>
    <t>Dranken warm</t>
  </si>
  <si>
    <t>Keuken</t>
  </si>
  <si>
    <t>Diversen</t>
  </si>
  <si>
    <t>Rookwaren</t>
  </si>
  <si>
    <t>Automaten</t>
  </si>
  <si>
    <t>Entreegelden</t>
  </si>
  <si>
    <t>Verhuuropbrensten</t>
  </si>
  <si>
    <t>Overige</t>
  </si>
  <si>
    <t>Stijging in %</t>
  </si>
  <si>
    <t>Omzet</t>
  </si>
  <si>
    <t>Bruto winst</t>
  </si>
  <si>
    <t>Personeelskosten</t>
  </si>
  <si>
    <t>Bruto lonen</t>
  </si>
  <si>
    <t>Sociale lasten</t>
  </si>
  <si>
    <t>Pensioenvoorzieningen</t>
  </si>
  <si>
    <t>Vermindering lage lonen</t>
  </si>
  <si>
    <t>Managementvergoedingen</t>
  </si>
  <si>
    <t>ARBO diensten</t>
  </si>
  <si>
    <t>Verzekeringen</t>
  </si>
  <si>
    <t>Subsidie</t>
  </si>
  <si>
    <t>Werkkleding</t>
  </si>
  <si>
    <t>Eigen verbruik</t>
  </si>
  <si>
    <t>Personeelsgegevens</t>
  </si>
  <si>
    <t>Café/Restaurant/Zaal</t>
  </si>
  <si>
    <t>Bedrijfsleider</t>
  </si>
  <si>
    <t>Assistent bedrijfsleider</t>
  </si>
  <si>
    <t>Bediende</t>
  </si>
  <si>
    <t>Leerling bediende</t>
  </si>
  <si>
    <t>Aantal</t>
  </si>
  <si>
    <t>Contract</t>
  </si>
  <si>
    <t>uren</t>
  </si>
  <si>
    <t>Maand</t>
  </si>
  <si>
    <t>salaris</t>
  </si>
  <si>
    <t>Keuken/afwas</t>
  </si>
  <si>
    <t>Chef-kok</t>
  </si>
  <si>
    <t>Sous chef-kok</t>
  </si>
  <si>
    <t>Kok productie</t>
  </si>
  <si>
    <t>Leerling kok</t>
  </si>
  <si>
    <t>Afwas</t>
  </si>
  <si>
    <t>Openingstijden</t>
  </si>
  <si>
    <t>Maandag</t>
  </si>
  <si>
    <t>Dinsdag</t>
  </si>
  <si>
    <t>Woensdag</t>
  </si>
  <si>
    <t>Donderdag</t>
  </si>
  <si>
    <t>Vrijdag</t>
  </si>
  <si>
    <t>Zaterdag</t>
  </si>
  <si>
    <t>Zondag</t>
  </si>
  <si>
    <t>Sluitingstijden</t>
  </si>
  <si>
    <t xml:space="preserve">Zaterdag </t>
  </si>
  <si>
    <t>Uur</t>
  </si>
  <si>
    <t>Aantal exploitatieweken</t>
  </si>
  <si>
    <t>Openingsuren</t>
  </si>
  <si>
    <t>Rest/Café</t>
  </si>
  <si>
    <t>Vul het aantal personen in dat gelijktijdig aanwezig is</t>
  </si>
  <si>
    <t>Urenplanning 1</t>
  </si>
  <si>
    <t>&lt;-------------------------------------------------</t>
  </si>
  <si>
    <t>Bijlagen: Persoonsgegevens, Urenplanning 1 en 2</t>
  </si>
  <si>
    <t>Urenplanning 2</t>
  </si>
  <si>
    <t>Keuken/Afw</t>
  </si>
  <si>
    <t>Huisvestingskosten</t>
  </si>
  <si>
    <t>Huur onroerend goed</t>
  </si>
  <si>
    <t>Huur inventaris</t>
  </si>
  <si>
    <t>Pachtsom</t>
  </si>
  <si>
    <t>Gas, water, elektra</t>
  </si>
  <si>
    <t>Onderhoud gebouwen</t>
  </si>
  <si>
    <t>Onderhoud inventaris</t>
  </si>
  <si>
    <t>Kleine aanschaffingen</t>
  </si>
  <si>
    <t>Handdoek- en zeepautomaat</t>
  </si>
  <si>
    <t>Containerrechten</t>
  </si>
  <si>
    <t>Grond- en straatlasten</t>
  </si>
  <si>
    <t>Zakelijke belastingen</t>
  </si>
  <si>
    <t>Overig</t>
  </si>
  <si>
    <t>Live muziek</t>
  </si>
  <si>
    <t>Uitkoopsom artiesten</t>
  </si>
  <si>
    <t>Reclame/Advertenties</t>
  </si>
  <si>
    <t>Relatiegeschenken</t>
  </si>
  <si>
    <t>Creditcards</t>
  </si>
  <si>
    <t>Bedrijfskosten</t>
  </si>
  <si>
    <t>Linnen/Wasserij</t>
  </si>
  <si>
    <t>Verpakkingen/Papierwaren</t>
  </si>
  <si>
    <t>Glaswerk/Serviesgoed</t>
  </si>
  <si>
    <t>Koolzuur</t>
  </si>
  <si>
    <t>Horecabenodigdheden</t>
  </si>
  <si>
    <t>Cafébenodigdheden</t>
  </si>
  <si>
    <t>Suiker/Koekjes</t>
  </si>
  <si>
    <t>Room/Vetten</t>
  </si>
  <si>
    <t>Leestafel</t>
  </si>
  <si>
    <t>Muziekrechten</t>
  </si>
  <si>
    <t>CD's/Videos</t>
  </si>
  <si>
    <t>Autokosten</t>
  </si>
  <si>
    <t>Wegenbelasting</t>
  </si>
  <si>
    <t>Verzekering</t>
  </si>
  <si>
    <t>Schadeuitkering</t>
  </si>
  <si>
    <t>Aandeel privé</t>
  </si>
  <si>
    <t>Verkoopkosten</t>
  </si>
  <si>
    <t>Baten</t>
  </si>
  <si>
    <t>Incidentele baten en lasten</t>
  </si>
  <si>
    <t>Lasten</t>
  </si>
  <si>
    <t>Algemene kosten</t>
  </si>
  <si>
    <t>Kantoorbenodigdheden</t>
  </si>
  <si>
    <t>Salarisadministratie</t>
  </si>
  <si>
    <t>Administratie</t>
  </si>
  <si>
    <t>Advies</t>
  </si>
  <si>
    <t>Drukwerk/Formulieren</t>
  </si>
  <si>
    <t>Telefoon/Fax</t>
  </si>
  <si>
    <t>Ontvangen telefoongelden</t>
  </si>
  <si>
    <t>Porto/Vracht</t>
  </si>
  <si>
    <t>Abonnementen/Contributies</t>
  </si>
  <si>
    <t>Bijdragen</t>
  </si>
  <si>
    <t>Heffingen</t>
  </si>
  <si>
    <t>Leges/Vergunningen</t>
  </si>
  <si>
    <t>Precario</t>
  </si>
  <si>
    <t>Accountancy</t>
  </si>
  <si>
    <t>Brandstof</t>
  </si>
  <si>
    <t>Reparatie/Onderhoud</t>
  </si>
  <si>
    <t>Lease</t>
  </si>
  <si>
    <t>Onderhoud tapinstallaties</t>
  </si>
  <si>
    <t>Representatie</t>
  </si>
  <si>
    <t>Reis/Verblijf</t>
  </si>
  <si>
    <t>Decoratie</t>
  </si>
  <si>
    <t>Promotie</t>
  </si>
  <si>
    <t>Beveiliging</t>
  </si>
  <si>
    <t>Schoonmaak</t>
  </si>
  <si>
    <t>Reisvergoeding</t>
  </si>
  <si>
    <t>Brutowinst</t>
  </si>
  <si>
    <t>Afschrijvingen</t>
  </si>
  <si>
    <t>Totaal exploitatiekosten</t>
  </si>
  <si>
    <t>Bedrijfsresultaat</t>
  </si>
  <si>
    <t>Jaar</t>
  </si>
  <si>
    <t>Vervolg</t>
  </si>
  <si>
    <t>Resultaat</t>
  </si>
  <si>
    <t>Privé ontrekkingen/Belastingen</t>
  </si>
  <si>
    <t>Kapitaalmutatie</t>
  </si>
  <si>
    <t>Cashflow</t>
  </si>
  <si>
    <t>Aflossingsverplichtingen</t>
  </si>
  <si>
    <t>Surplus capaciteit</t>
  </si>
  <si>
    <t>Berekening break-even omzet en veiligheidsmarge</t>
  </si>
  <si>
    <t>Herberekende brutowinst</t>
  </si>
  <si>
    <t>Break-even omzet</t>
  </si>
  <si>
    <t>Werkelijke omzet</t>
  </si>
  <si>
    <t>Veiligheidsmarge in €</t>
  </si>
  <si>
    <t>Verlies- en winstrekening</t>
  </si>
  <si>
    <t>Financieringskosten</t>
  </si>
  <si>
    <t>Bijzondere baten en lasten</t>
  </si>
  <si>
    <t>Balans</t>
  </si>
  <si>
    <t>Vaste activa</t>
  </si>
  <si>
    <t>Investeringen vaste activa</t>
  </si>
  <si>
    <t>Materiële activa</t>
  </si>
  <si>
    <t>Totaal materiële activa</t>
  </si>
  <si>
    <t>Immateriële activa</t>
  </si>
  <si>
    <t>Totaal immateriële activa</t>
  </si>
  <si>
    <t>Totaal financiële activa</t>
  </si>
  <si>
    <t>Totaal vaste activa</t>
  </si>
  <si>
    <t>Vlottende activa</t>
  </si>
  <si>
    <t>Totaal vlottende activa</t>
  </si>
  <si>
    <t>Balans totaal</t>
  </si>
  <si>
    <t>Activa</t>
  </si>
  <si>
    <t>Passiva</t>
  </si>
  <si>
    <t>Vermogen</t>
  </si>
  <si>
    <t>Eigen vermogen</t>
  </si>
  <si>
    <t>Totaal eigen vermogen</t>
  </si>
  <si>
    <t>Vreemd vermogen lang</t>
  </si>
  <si>
    <t>Garantievermogen</t>
  </si>
  <si>
    <t>Totaal langlopende schulden</t>
  </si>
  <si>
    <t>Totaal vreemd vermogen lang</t>
  </si>
  <si>
    <t>Vreemd vermogen kort</t>
  </si>
  <si>
    <t>Totaal vreemd vermogen kort</t>
  </si>
  <si>
    <t>All in netto uurloon parttimers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</si>
</sst>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94" formatCode="#,##0.0_);\(#,##0.0\)"/>
    <numFmt numFmtId="195" formatCode="0.0_)"/>
    <numFmt numFmtId="196" formatCode="0_)"/>
    <numFmt numFmtId="197" formatCode="General_)"/>
    <numFmt numFmtId="198" formatCode="dd/mmm/yy_)"/>
    <numFmt numFmtId="200" formatCode="0.0"/>
    <numFmt numFmtId="203" formatCode="#,##0.0"/>
    <numFmt numFmtId="206" formatCode="dd/mmm/yyyy"/>
    <numFmt numFmtId="213" formatCode="0.0%"/>
    <numFmt numFmtId="214" formatCode="d/mmmm/yyyy"/>
  </numFmts>
  <fonts count="8">
    <font>
      <sz val="10"/>
      <name val="Arial"/>
    </font>
    <font>
      <sz val="10"/>
      <name val="Helv"/>
    </font>
    <font>
      <sz val="8"/>
      <name val="Arial"/>
    </font>
    <font>
      <sz val="10"/>
      <name val="Verdana"/>
      <family val="2"/>
    </font>
    <font>
      <sz val="7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7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94" fontId="1" fillId="0" borderId="0"/>
  </cellStyleXfs>
  <cellXfs count="242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quotePrefix="1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quotePrefix="1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200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quotePrefix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</xf>
    <xf numFmtId="203" fontId="3" fillId="3" borderId="0" xfId="0" applyNumberFormat="1" applyFont="1" applyFill="1" applyBorder="1" applyAlignment="1" applyProtection="1">
      <alignment horizontal="left" vertical="center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200" fontId="3" fillId="3" borderId="4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3" fontId="3" fillId="4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200" fontId="3" fillId="3" borderId="0" xfId="0" applyNumberFormat="1" applyFont="1" applyFill="1" applyBorder="1" applyAlignment="1" applyProtection="1">
      <alignment horizontal="left" vertical="center"/>
    </xf>
    <xf numFmtId="200" fontId="3" fillId="4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200" fontId="3" fillId="2" borderId="0" xfId="0" applyNumberFormat="1" applyFont="1" applyFill="1" applyBorder="1" applyAlignment="1" applyProtection="1">
      <alignment horizontal="left" vertical="center"/>
    </xf>
    <xf numFmtId="200" fontId="3" fillId="3" borderId="0" xfId="0" quotePrefix="1" applyNumberFormat="1" applyFont="1" applyFill="1" applyBorder="1" applyAlignment="1" applyProtection="1">
      <alignment horizontal="left" vertical="center"/>
    </xf>
    <xf numFmtId="213" fontId="3" fillId="3" borderId="0" xfId="0" applyNumberFormat="1" applyFont="1" applyFill="1" applyBorder="1" applyAlignment="1" applyProtection="1">
      <alignment horizontal="left" vertical="center"/>
    </xf>
    <xf numFmtId="203" fontId="3" fillId="3" borderId="0" xfId="0" quotePrefix="1" applyNumberFormat="1" applyFont="1" applyFill="1" applyBorder="1" applyAlignment="1" applyProtection="1">
      <alignment horizontal="left" vertical="center"/>
    </xf>
    <xf numFmtId="195" fontId="3" fillId="3" borderId="0" xfId="0" quotePrefix="1" applyNumberFormat="1" applyFont="1" applyFill="1" applyBorder="1" applyAlignment="1" applyProtection="1">
      <alignment horizontal="left" vertical="center"/>
    </xf>
    <xf numFmtId="195" fontId="3" fillId="3" borderId="0" xfId="0" applyNumberFormat="1" applyFont="1" applyFill="1" applyBorder="1" applyAlignment="1" applyProtection="1">
      <alignment horizontal="left" vertical="center"/>
    </xf>
    <xf numFmtId="200" fontId="5" fillId="3" borderId="0" xfId="0" applyNumberFormat="1" applyFont="1" applyFill="1" applyBorder="1" applyAlignment="1" applyProtection="1">
      <alignment horizontal="left" vertical="center"/>
    </xf>
    <xf numFmtId="195" fontId="3" fillId="4" borderId="0" xfId="0" applyNumberFormat="1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left" vertical="center"/>
    </xf>
    <xf numFmtId="0" fontId="3" fillId="3" borderId="8" xfId="0" quotePrefix="1" applyFont="1" applyFill="1" applyBorder="1" applyAlignment="1" applyProtection="1">
      <alignment horizontal="left" vertical="center"/>
    </xf>
    <xf numFmtId="0" fontId="3" fillId="3" borderId="9" xfId="0" quotePrefix="1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  <xf numFmtId="200" fontId="3" fillId="3" borderId="4" xfId="0" applyNumberFormat="1" applyFont="1" applyFill="1" applyBorder="1" applyAlignment="1" applyProtection="1">
      <alignment horizontal="left" vertical="center"/>
    </xf>
    <xf numFmtId="0" fontId="3" fillId="3" borderId="5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200" fontId="5" fillId="3" borderId="4" xfId="0" applyNumberFormat="1" applyFont="1" applyFill="1" applyBorder="1" applyAlignment="1" applyProtection="1">
      <alignment horizontal="left" vertical="center"/>
    </xf>
    <xf numFmtId="200" fontId="5" fillId="2" borderId="0" xfId="0" applyNumberFormat="1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200" fontId="3" fillId="4" borderId="3" xfId="0" applyNumberFormat="1" applyFont="1" applyFill="1" applyBorder="1" applyAlignment="1" applyProtection="1">
      <alignment horizontal="center" vertical="center"/>
      <protection locked="0"/>
    </xf>
    <xf numFmtId="200" fontId="3" fillId="4" borderId="5" xfId="0" applyNumberFormat="1" applyFont="1" applyFill="1" applyBorder="1" applyAlignment="1" applyProtection="1">
      <alignment horizontal="center" vertical="center"/>
      <protection locked="0"/>
    </xf>
    <xf numFmtId="200" fontId="3" fillId="4" borderId="4" xfId="0" applyNumberFormat="1" applyFont="1" applyFill="1" applyBorder="1" applyAlignment="1" applyProtection="1">
      <alignment horizontal="center" vertical="center"/>
      <protection locked="0"/>
    </xf>
    <xf numFmtId="200" fontId="3" fillId="4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3" borderId="9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3" fillId="2" borderId="0" xfId="0" applyNumberFormat="1" applyFont="1" applyFill="1" applyBorder="1" applyAlignment="1">
      <alignment horizontal="left" vertical="center"/>
    </xf>
    <xf numFmtId="0" fontId="3" fillId="3" borderId="6" xfId="0" quotePrefix="1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3" fillId="2" borderId="0" xfId="0" applyFont="1" applyFill="1" applyBorder="1" applyProtection="1"/>
    <xf numFmtId="0" fontId="3" fillId="5" borderId="0" xfId="0" applyFont="1" applyFill="1" applyBorder="1" applyAlignment="1" applyProtection="1">
      <alignment horizontal="left" vertical="center"/>
    </xf>
    <xf numFmtId="0" fontId="3" fillId="5" borderId="6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 vertical="center"/>
    </xf>
    <xf numFmtId="194" fontId="3" fillId="4" borderId="0" xfId="1" applyFont="1" applyFill="1" applyBorder="1" applyAlignment="1" applyProtection="1">
      <alignment horizontal="left" vertical="center"/>
      <protection locked="0"/>
    </xf>
    <xf numFmtId="200" fontId="5" fillId="3" borderId="10" xfId="0" applyNumberFormat="1" applyFont="1" applyFill="1" applyBorder="1" applyAlignment="1" applyProtection="1">
      <alignment horizontal="left" vertical="center"/>
    </xf>
    <xf numFmtId="200" fontId="5" fillId="3" borderId="11" xfId="0" quotePrefix="1" applyNumberFormat="1" applyFont="1" applyFill="1" applyBorder="1" applyAlignment="1" applyProtection="1">
      <alignment horizontal="left" vertical="center"/>
    </xf>
    <xf numFmtId="200" fontId="3" fillId="3" borderId="6" xfId="0" applyNumberFormat="1" applyFont="1" applyFill="1" applyBorder="1" applyAlignment="1" applyProtection="1">
      <alignment horizontal="left" vertical="center"/>
    </xf>
    <xf numFmtId="195" fontId="3" fillId="2" borderId="0" xfId="0" applyNumberFormat="1" applyFont="1" applyFill="1" applyBorder="1" applyAlignment="1" applyProtection="1">
      <alignment horizontal="left"/>
    </xf>
    <xf numFmtId="196" fontId="3" fillId="2" borderId="0" xfId="0" applyNumberFormat="1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197" fontId="3" fillId="2" borderId="0" xfId="0" applyNumberFormat="1" applyFont="1" applyFill="1" applyBorder="1" applyAlignment="1" applyProtection="1">
      <alignment horizontal="left"/>
    </xf>
    <xf numFmtId="0" fontId="3" fillId="6" borderId="0" xfId="0" applyFont="1" applyFill="1" applyBorder="1" applyAlignment="1" applyProtection="1">
      <alignment horizontal="left"/>
    </xf>
    <xf numFmtId="196" fontId="3" fillId="6" borderId="0" xfId="0" applyNumberFormat="1" applyFont="1" applyFill="1" applyBorder="1" applyAlignment="1" applyProtection="1">
      <alignment horizontal="left"/>
    </xf>
    <xf numFmtId="0" fontId="3" fillId="7" borderId="0" xfId="0" applyFont="1" applyFill="1" applyBorder="1" applyAlignment="1" applyProtection="1">
      <alignment horizontal="left"/>
    </xf>
    <xf numFmtId="196" fontId="3" fillId="7" borderId="0" xfId="0" applyNumberFormat="1" applyFont="1" applyFill="1" applyBorder="1" applyAlignment="1" applyProtection="1">
      <alignment horizontal="left"/>
    </xf>
    <xf numFmtId="195" fontId="3" fillId="3" borderId="0" xfId="0" applyNumberFormat="1" applyFont="1" applyFill="1" applyBorder="1" applyAlignment="1" applyProtection="1">
      <alignment horizontal="left"/>
    </xf>
    <xf numFmtId="196" fontId="3" fillId="3" borderId="0" xfId="0" applyNumberFormat="1" applyFont="1" applyFill="1" applyBorder="1" applyAlignment="1" applyProtection="1">
      <alignment horizontal="left"/>
    </xf>
    <xf numFmtId="195" fontId="3" fillId="6" borderId="0" xfId="0" applyNumberFormat="1" applyFont="1" applyFill="1" applyBorder="1" applyAlignment="1" applyProtection="1">
      <alignment horizontal="left"/>
    </xf>
    <xf numFmtId="194" fontId="3" fillId="3" borderId="0" xfId="0" applyNumberFormat="1" applyFont="1" applyFill="1" applyBorder="1" applyAlignment="1" applyProtection="1">
      <alignment horizontal="left"/>
    </xf>
    <xf numFmtId="0" fontId="3" fillId="7" borderId="0" xfId="0" quotePrefix="1" applyFon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3" borderId="3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left"/>
    </xf>
    <xf numFmtId="197" fontId="3" fillId="3" borderId="4" xfId="0" applyNumberFormat="1" applyFont="1" applyFill="1" applyBorder="1" applyAlignment="1" applyProtection="1">
      <alignment horizontal="left"/>
    </xf>
    <xf numFmtId="0" fontId="3" fillId="3" borderId="5" xfId="0" applyFont="1" applyFill="1" applyBorder="1" applyAlignment="1" applyProtection="1">
      <alignment horizontal="left"/>
    </xf>
    <xf numFmtId="0" fontId="3" fillId="3" borderId="6" xfId="0" applyFont="1" applyFill="1" applyBorder="1" applyAlignment="1" applyProtection="1">
      <alignment horizontal="left"/>
    </xf>
    <xf numFmtId="195" fontId="3" fillId="3" borderId="6" xfId="0" applyNumberFormat="1" applyFont="1" applyFill="1" applyBorder="1" applyAlignment="1" applyProtection="1">
      <alignment horizontal="left"/>
    </xf>
    <xf numFmtId="196" fontId="3" fillId="3" borderId="6" xfId="0" applyNumberFormat="1" applyFont="1" applyFill="1" applyBorder="1" applyAlignment="1" applyProtection="1">
      <alignment horizontal="left"/>
    </xf>
    <xf numFmtId="0" fontId="3" fillId="3" borderId="7" xfId="0" applyFont="1" applyFill="1" applyBorder="1" applyAlignment="1" applyProtection="1">
      <alignment horizontal="left"/>
    </xf>
    <xf numFmtId="197" fontId="5" fillId="2" borderId="0" xfId="0" quotePrefix="1" applyNumberFormat="1" applyFont="1" applyFill="1" applyBorder="1" applyAlignment="1" applyProtection="1">
      <alignment horizontal="left"/>
    </xf>
    <xf numFmtId="198" fontId="5" fillId="2" borderId="0" xfId="0" applyNumberFormat="1" applyFont="1" applyFill="1" applyBorder="1" applyAlignment="1" applyProtection="1">
      <alignment horizontal="left"/>
    </xf>
    <xf numFmtId="0" fontId="5" fillId="3" borderId="2" xfId="0" applyFont="1" applyFill="1" applyBorder="1" applyAlignment="1" applyProtection="1">
      <alignment horizontal="left"/>
    </xf>
    <xf numFmtId="197" fontId="5" fillId="3" borderId="8" xfId="0" applyNumberFormat="1" applyFont="1" applyFill="1" applyBorder="1" applyAlignment="1" applyProtection="1">
      <alignment horizontal="center"/>
    </xf>
    <xf numFmtId="197" fontId="5" fillId="3" borderId="8" xfId="0" applyNumberFormat="1" applyFont="1" applyFill="1" applyBorder="1" applyAlignment="1" applyProtection="1">
      <alignment horizontal="left"/>
    </xf>
    <xf numFmtId="197" fontId="5" fillId="3" borderId="9" xfId="0" applyNumberFormat="1" applyFont="1" applyFill="1" applyBorder="1" applyAlignment="1" applyProtection="1">
      <alignment horizontal="left"/>
    </xf>
    <xf numFmtId="0" fontId="5" fillId="3" borderId="5" xfId="0" applyFont="1" applyFill="1" applyBorder="1" applyAlignment="1" applyProtection="1">
      <alignment horizontal="left"/>
    </xf>
    <xf numFmtId="0" fontId="5" fillId="3" borderId="6" xfId="0" applyFont="1" applyFill="1" applyBorder="1" applyAlignment="1" applyProtection="1">
      <alignment horizontal="left"/>
    </xf>
    <xf numFmtId="196" fontId="5" fillId="3" borderId="6" xfId="0" applyNumberFormat="1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left"/>
    </xf>
    <xf numFmtId="0" fontId="5" fillId="3" borderId="9" xfId="0" applyFont="1" applyFill="1" applyBorder="1" applyAlignment="1" applyProtection="1">
      <alignment horizontal="left"/>
    </xf>
    <xf numFmtId="196" fontId="5" fillId="3" borderId="6" xfId="0" applyNumberFormat="1" applyFont="1" applyFill="1" applyBorder="1" applyAlignment="1" applyProtection="1">
      <alignment horizontal="left"/>
    </xf>
    <xf numFmtId="195" fontId="3" fillId="3" borderId="8" xfId="0" applyNumberFormat="1" applyFont="1" applyFill="1" applyBorder="1" applyAlignment="1" applyProtection="1">
      <alignment horizontal="left"/>
    </xf>
    <xf numFmtId="196" fontId="3" fillId="3" borderId="8" xfId="0" applyNumberFormat="1" applyFont="1" applyFill="1" applyBorder="1" applyAlignment="1" applyProtection="1">
      <alignment horizontal="left"/>
    </xf>
    <xf numFmtId="194" fontId="3" fillId="3" borderId="4" xfId="0" applyNumberFormat="1" applyFont="1" applyFill="1" applyBorder="1" applyAlignment="1" applyProtection="1">
      <alignment horizontal="left"/>
    </xf>
    <xf numFmtId="0" fontId="5" fillId="7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195" fontId="3" fillId="2" borderId="0" xfId="0" applyNumberFormat="1" applyFont="1" applyFill="1" applyBorder="1" applyProtection="1"/>
    <xf numFmtId="196" fontId="3" fillId="2" borderId="0" xfId="0" applyNumberFormat="1" applyFont="1" applyFill="1" applyBorder="1" applyProtection="1"/>
    <xf numFmtId="198" fontId="5" fillId="2" borderId="0" xfId="0" applyNumberFormat="1" applyFont="1" applyFill="1" applyBorder="1" applyProtection="1"/>
    <xf numFmtId="0" fontId="3" fillId="3" borderId="0" xfId="0" applyFont="1" applyFill="1" applyBorder="1" applyProtection="1"/>
    <xf numFmtId="0" fontId="6" fillId="3" borderId="0" xfId="0" applyFont="1" applyFill="1" applyBorder="1" applyProtection="1"/>
    <xf numFmtId="0" fontId="3" fillId="3" borderId="0" xfId="0" quotePrefix="1" applyFont="1" applyFill="1" applyBorder="1" applyAlignment="1" applyProtection="1">
      <alignment horizontal="left"/>
    </xf>
    <xf numFmtId="197" fontId="3" fillId="3" borderId="0" xfId="0" applyNumberFormat="1" applyFont="1" applyFill="1" applyBorder="1" applyProtection="1"/>
    <xf numFmtId="197" fontId="3" fillId="3" borderId="0" xfId="0" applyNumberFormat="1" applyFont="1" applyFill="1" applyBorder="1" applyAlignment="1" applyProtection="1">
      <alignment horizontal="right"/>
    </xf>
    <xf numFmtId="197" fontId="3" fillId="2" borderId="0" xfId="0" applyNumberFormat="1" applyFont="1" applyFill="1" applyBorder="1" applyProtection="1"/>
    <xf numFmtId="197" fontId="6" fillId="2" borderId="0" xfId="0" applyNumberFormat="1" applyFont="1" applyFill="1" applyBorder="1" applyProtection="1"/>
    <xf numFmtId="196" fontId="3" fillId="3" borderId="0" xfId="0" applyNumberFormat="1" applyFont="1" applyFill="1" applyBorder="1" applyProtection="1"/>
    <xf numFmtId="0" fontId="5" fillId="7" borderId="0" xfId="0" applyFont="1" applyFill="1" applyBorder="1" applyProtection="1"/>
    <xf numFmtId="0" fontId="5" fillId="3" borderId="0" xfId="0" applyFont="1" applyFill="1" applyBorder="1" applyProtection="1"/>
    <xf numFmtId="203" fontId="3" fillId="3" borderId="0" xfId="0" applyNumberFormat="1" applyFont="1" applyFill="1" applyBorder="1" applyAlignment="1" applyProtection="1"/>
    <xf numFmtId="203" fontId="3" fillId="3" borderId="0" xfId="0" applyNumberFormat="1" applyFont="1" applyFill="1" applyBorder="1" applyAlignment="1" applyProtection="1">
      <alignment horizontal="right"/>
    </xf>
    <xf numFmtId="203" fontId="3" fillId="3" borderId="0" xfId="0" applyNumberFormat="1" applyFont="1" applyFill="1" applyBorder="1" applyProtection="1"/>
    <xf numFmtId="203" fontId="6" fillId="3" borderId="0" xfId="0" applyNumberFormat="1" applyFont="1" applyFill="1" applyBorder="1" applyProtection="1"/>
    <xf numFmtId="0" fontId="3" fillId="7" borderId="0" xfId="0" applyFont="1" applyFill="1" applyBorder="1" applyProtection="1"/>
    <xf numFmtId="196" fontId="3" fillId="7" borderId="0" xfId="0" applyNumberFormat="1" applyFont="1" applyFill="1" applyBorder="1" applyProtection="1"/>
    <xf numFmtId="196" fontId="5" fillId="3" borderId="0" xfId="0" applyNumberFormat="1" applyFont="1" applyFill="1" applyBorder="1" applyProtection="1"/>
    <xf numFmtId="203" fontId="5" fillId="3" borderId="0" xfId="0" applyNumberFormat="1" applyFont="1" applyFill="1" applyBorder="1" applyProtection="1"/>
    <xf numFmtId="0" fontId="3" fillId="3" borderId="0" xfId="0" applyFont="1" applyFill="1" applyBorder="1" applyAlignment="1" applyProtection="1">
      <alignment horizontal="right"/>
    </xf>
    <xf numFmtId="196" fontId="5" fillId="7" borderId="0" xfId="0" applyNumberFormat="1" applyFont="1" applyFill="1" applyBorder="1" applyProtection="1"/>
    <xf numFmtId="0" fontId="3" fillId="3" borderId="2" xfId="0" applyFont="1" applyFill="1" applyBorder="1" applyProtection="1"/>
    <xf numFmtId="0" fontId="3" fillId="3" borderId="8" xfId="0" applyFont="1" applyFill="1" applyBorder="1" applyProtection="1"/>
    <xf numFmtId="0" fontId="6" fillId="3" borderId="8" xfId="0" applyFont="1" applyFill="1" applyBorder="1" applyProtection="1"/>
    <xf numFmtId="0" fontId="3" fillId="3" borderId="9" xfId="0" applyFont="1" applyFill="1" applyBorder="1" applyProtection="1"/>
    <xf numFmtId="0" fontId="3" fillId="3" borderId="3" xfId="0" applyFont="1" applyFill="1" applyBorder="1" applyProtection="1"/>
    <xf numFmtId="0" fontId="3" fillId="3" borderId="4" xfId="0" applyFont="1" applyFill="1" applyBorder="1" applyProtection="1"/>
    <xf numFmtId="0" fontId="3" fillId="3" borderId="5" xfId="0" applyFont="1" applyFill="1" applyBorder="1" applyProtection="1"/>
    <xf numFmtId="0" fontId="3" fillId="3" borderId="6" xfId="0" applyFont="1" applyFill="1" applyBorder="1" applyProtection="1"/>
    <xf numFmtId="195" fontId="3" fillId="3" borderId="6" xfId="0" applyNumberFormat="1" applyFont="1" applyFill="1" applyBorder="1" applyProtection="1"/>
    <xf numFmtId="196" fontId="3" fillId="3" borderId="6" xfId="0" applyNumberFormat="1" applyFont="1" applyFill="1" applyBorder="1" applyProtection="1"/>
    <xf numFmtId="203" fontId="3" fillId="3" borderId="6" xfId="0" applyNumberFormat="1" applyFont="1" applyFill="1" applyBorder="1" applyProtection="1"/>
    <xf numFmtId="0" fontId="3" fillId="3" borderId="7" xfId="0" applyFont="1" applyFill="1" applyBorder="1" applyProtection="1"/>
    <xf numFmtId="195" fontId="3" fillId="3" borderId="4" xfId="0" applyNumberFormat="1" applyFont="1" applyFill="1" applyBorder="1" applyProtection="1"/>
    <xf numFmtId="195" fontId="6" fillId="3" borderId="4" xfId="0" applyNumberFormat="1" applyFont="1" applyFill="1" applyBorder="1" applyProtection="1"/>
    <xf numFmtId="195" fontId="3" fillId="3" borderId="7" xfId="0" applyNumberFormat="1" applyFont="1" applyFill="1" applyBorder="1" applyProtection="1"/>
    <xf numFmtId="200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3" borderId="10" xfId="0" applyFont="1" applyFill="1" applyBorder="1" applyAlignment="1" applyProtection="1">
      <alignment horizontal="right" vertical="center"/>
    </xf>
    <xf numFmtId="3" fontId="3" fillId="3" borderId="12" xfId="0" applyNumberFormat="1" applyFont="1" applyFill="1" applyBorder="1" applyAlignment="1" applyProtection="1">
      <alignment horizontal="right" vertical="center"/>
    </xf>
    <xf numFmtId="0" fontId="3" fillId="3" borderId="11" xfId="0" applyFont="1" applyFill="1" applyBorder="1" applyAlignment="1" applyProtection="1">
      <alignment horizontal="right" vertical="center"/>
    </xf>
    <xf numFmtId="3" fontId="3" fillId="4" borderId="0" xfId="0" applyNumberFormat="1" applyFont="1" applyFill="1" applyBorder="1" applyAlignment="1" applyProtection="1">
      <alignment horizontal="right" vertical="center"/>
      <protection locked="0"/>
    </xf>
    <xf numFmtId="3" fontId="5" fillId="3" borderId="0" xfId="0" applyNumberFormat="1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right" vertical="center"/>
    </xf>
    <xf numFmtId="3" fontId="3" fillId="3" borderId="0" xfId="0" quotePrefix="1" applyNumberFormat="1" applyFont="1" applyFill="1" applyBorder="1" applyAlignment="1" applyProtection="1">
      <alignment horizontal="right" vertical="center"/>
    </xf>
    <xf numFmtId="200" fontId="3" fillId="3" borderId="0" xfId="0" applyNumberFormat="1" applyFont="1" applyFill="1" applyBorder="1" applyAlignment="1" applyProtection="1">
      <alignment horizontal="right" vertical="center"/>
    </xf>
    <xf numFmtId="213" fontId="3" fillId="4" borderId="0" xfId="0" applyNumberFormat="1" applyFont="1" applyFill="1" applyBorder="1" applyAlignment="1" applyProtection="1">
      <alignment horizontal="right" vertical="center"/>
      <protection locked="0"/>
    </xf>
    <xf numFmtId="213" fontId="3" fillId="4" borderId="0" xfId="0" quotePrefix="1" applyNumberFormat="1" applyFont="1" applyFill="1" applyBorder="1" applyAlignment="1" applyProtection="1">
      <alignment horizontal="right" vertical="center"/>
      <protection locked="0"/>
    </xf>
    <xf numFmtId="213" fontId="3" fillId="3" borderId="0" xfId="0" applyNumberFormat="1" applyFont="1" applyFill="1" applyBorder="1" applyAlignment="1" applyProtection="1">
      <alignment horizontal="right" vertical="center"/>
    </xf>
    <xf numFmtId="200" fontId="3" fillId="4" borderId="0" xfId="0" quotePrefix="1" applyNumberFormat="1" applyFont="1" applyFill="1" applyBorder="1" applyAlignment="1" applyProtection="1">
      <alignment horizontal="right" vertical="center"/>
      <protection locked="0"/>
    </xf>
    <xf numFmtId="203" fontId="3" fillId="3" borderId="0" xfId="0" applyNumberFormat="1" applyFont="1" applyFill="1" applyBorder="1" applyAlignment="1" applyProtection="1">
      <alignment horizontal="right" vertical="center"/>
    </xf>
    <xf numFmtId="200" fontId="5" fillId="3" borderId="0" xfId="0" applyNumberFormat="1" applyFont="1" applyFill="1" applyBorder="1" applyAlignment="1" applyProtection="1">
      <alignment horizontal="right" vertical="center"/>
    </xf>
    <xf numFmtId="3" fontId="3" fillId="3" borderId="0" xfId="0" applyNumberFormat="1" applyFont="1" applyFill="1" applyBorder="1" applyAlignment="1" applyProtection="1">
      <alignment horizontal="right" vertical="center"/>
    </xf>
    <xf numFmtId="1" fontId="3" fillId="3" borderId="0" xfId="0" quotePrefix="1" applyNumberFormat="1" applyFont="1" applyFill="1" applyBorder="1" applyAlignment="1" applyProtection="1">
      <alignment horizontal="right" vertical="center"/>
    </xf>
    <xf numFmtId="3" fontId="5" fillId="3" borderId="12" xfId="0" quotePrefix="1" applyNumberFormat="1" applyFont="1" applyFill="1" applyBorder="1" applyAlignment="1" applyProtection="1">
      <alignment horizontal="right" vertical="center"/>
    </xf>
    <xf numFmtId="200" fontId="5" fillId="4" borderId="0" xfId="0" applyNumberFormat="1" applyFont="1" applyFill="1" applyBorder="1" applyAlignment="1" applyProtection="1">
      <alignment horizontal="right" vertical="center"/>
      <protection locked="0"/>
    </xf>
    <xf numFmtId="4" fontId="3" fillId="4" borderId="0" xfId="0" applyNumberFormat="1" applyFont="1" applyFill="1" applyBorder="1" applyAlignment="1" applyProtection="1">
      <alignment horizontal="right" vertical="center"/>
      <protection locked="0"/>
    </xf>
    <xf numFmtId="2" fontId="3" fillId="4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left" vertical="center"/>
    </xf>
    <xf numFmtId="203" fontId="3" fillId="4" borderId="0" xfId="0" applyNumberFormat="1" applyFont="1" applyFill="1" applyBorder="1" applyAlignment="1" applyProtection="1">
      <alignment horizontal="right" vertical="center"/>
      <protection locked="0"/>
    </xf>
    <xf numFmtId="3" fontId="3" fillId="4" borderId="0" xfId="0" applyNumberFormat="1" applyFont="1" applyFill="1" applyBorder="1" applyAlignment="1" applyProtection="1">
      <alignment horizontal="right" vertical="center"/>
    </xf>
    <xf numFmtId="3" fontId="3" fillId="3" borderId="0" xfId="0" applyNumberFormat="1" applyFont="1" applyFill="1" applyBorder="1" applyAlignment="1" applyProtection="1">
      <alignment horizontal="right" vertical="center"/>
      <protection locked="0"/>
    </xf>
    <xf numFmtId="195" fontId="3" fillId="8" borderId="0" xfId="0" applyNumberFormat="1" applyFont="1" applyFill="1" applyBorder="1" applyAlignment="1" applyProtection="1">
      <alignment horizontal="left"/>
    </xf>
    <xf numFmtId="196" fontId="3" fillId="8" borderId="0" xfId="0" applyNumberFormat="1" applyFont="1" applyFill="1" applyBorder="1" applyAlignment="1" applyProtection="1">
      <alignment horizontal="left"/>
    </xf>
    <xf numFmtId="195" fontId="3" fillId="9" borderId="0" xfId="0" applyNumberFormat="1" applyFont="1" applyFill="1" applyBorder="1" applyAlignment="1" applyProtection="1">
      <alignment horizontal="left"/>
    </xf>
    <xf numFmtId="196" fontId="3" fillId="9" borderId="0" xfId="0" applyNumberFormat="1" applyFont="1" applyFill="1" applyBorder="1" applyAlignment="1" applyProtection="1">
      <alignment horizontal="left"/>
    </xf>
    <xf numFmtId="0" fontId="3" fillId="8" borderId="2" xfId="0" applyFont="1" applyFill="1" applyBorder="1" applyAlignment="1" applyProtection="1">
      <alignment horizontal="left"/>
    </xf>
    <xf numFmtId="195" fontId="3" fillId="8" borderId="8" xfId="0" applyNumberFormat="1" applyFont="1" applyFill="1" applyBorder="1" applyAlignment="1" applyProtection="1">
      <alignment horizontal="left"/>
    </xf>
    <xf numFmtId="0" fontId="3" fillId="8" borderId="8" xfId="0" applyFont="1" applyFill="1" applyBorder="1" applyAlignment="1" applyProtection="1">
      <alignment horizontal="left"/>
    </xf>
    <xf numFmtId="196" fontId="3" fillId="8" borderId="8" xfId="0" applyNumberFormat="1" applyFont="1" applyFill="1" applyBorder="1" applyAlignment="1" applyProtection="1">
      <alignment horizontal="left"/>
    </xf>
    <xf numFmtId="0" fontId="3" fillId="8" borderId="9" xfId="0" applyFont="1" applyFill="1" applyBorder="1" applyAlignment="1" applyProtection="1">
      <alignment horizontal="left"/>
    </xf>
    <xf numFmtId="0" fontId="3" fillId="8" borderId="3" xfId="0" applyFont="1" applyFill="1" applyBorder="1" applyAlignment="1" applyProtection="1">
      <alignment horizontal="left"/>
    </xf>
    <xf numFmtId="0" fontId="3" fillId="8" borderId="0" xfId="0" applyFont="1" applyFill="1" applyBorder="1" applyAlignment="1" applyProtection="1">
      <alignment horizontal="left"/>
    </xf>
    <xf numFmtId="0" fontId="3" fillId="8" borderId="4" xfId="0" applyFont="1" applyFill="1" applyBorder="1" applyAlignment="1" applyProtection="1">
      <alignment horizontal="left"/>
    </xf>
    <xf numFmtId="0" fontId="3" fillId="8" borderId="5" xfId="0" applyFont="1" applyFill="1" applyBorder="1" applyAlignment="1" applyProtection="1">
      <alignment horizontal="left"/>
    </xf>
    <xf numFmtId="195" fontId="3" fillId="8" borderId="6" xfId="0" applyNumberFormat="1" applyFont="1" applyFill="1" applyBorder="1" applyAlignment="1" applyProtection="1">
      <alignment horizontal="left"/>
    </xf>
    <xf numFmtId="0" fontId="3" fillId="8" borderId="6" xfId="0" applyFont="1" applyFill="1" applyBorder="1" applyAlignment="1" applyProtection="1">
      <alignment horizontal="left"/>
    </xf>
    <xf numFmtId="196" fontId="3" fillId="8" borderId="6" xfId="0" applyNumberFormat="1" applyFont="1" applyFill="1" applyBorder="1" applyAlignment="1" applyProtection="1">
      <alignment horizontal="left"/>
    </xf>
    <xf numFmtId="0" fontId="3" fillId="8" borderId="7" xfId="0" applyFont="1" applyFill="1" applyBorder="1" applyAlignment="1" applyProtection="1">
      <alignment horizontal="left"/>
    </xf>
    <xf numFmtId="203" fontId="3" fillId="8" borderId="0" xfId="0" applyNumberFormat="1" applyFont="1" applyFill="1" applyBorder="1" applyAlignment="1" applyProtection="1">
      <alignment horizontal="left"/>
    </xf>
    <xf numFmtId="203" fontId="3" fillId="9" borderId="0" xfId="0" applyNumberFormat="1" applyFont="1" applyFill="1" applyBorder="1" applyProtection="1"/>
    <xf numFmtId="195" fontId="5" fillId="9" borderId="0" xfId="0" applyNumberFormat="1" applyFont="1" applyFill="1" applyBorder="1" applyProtection="1"/>
    <xf numFmtId="203" fontId="5" fillId="9" borderId="0" xfId="0" applyNumberFormat="1" applyFont="1" applyFill="1" applyBorder="1" applyProtection="1"/>
    <xf numFmtId="0" fontId="3" fillId="4" borderId="0" xfId="0" applyFont="1" applyFill="1" applyBorder="1" applyAlignment="1" applyProtection="1">
      <alignment horizontal="left" vertical="center"/>
      <protection locked="0"/>
    </xf>
    <xf numFmtId="206" fontId="3" fillId="4" borderId="0" xfId="0" applyNumberFormat="1" applyFont="1" applyFill="1" applyBorder="1" applyAlignment="1" applyProtection="1">
      <alignment horizontal="left" vertical="center"/>
      <protection locked="0"/>
    </xf>
    <xf numFmtId="0" fontId="5" fillId="3" borderId="0" xfId="0" quotePrefix="1" applyFont="1" applyFill="1" applyBorder="1" applyAlignment="1" applyProtection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quotePrefix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0" fontId="3" fillId="3" borderId="0" xfId="0" quotePrefix="1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3" borderId="5" xfId="0" quotePrefix="1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0" xfId="0" quotePrefix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214" fontId="3" fillId="3" borderId="0" xfId="0" applyNumberFormat="1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95" fontId="3" fillId="7" borderId="0" xfId="0" applyNumberFormat="1" applyFont="1" applyFill="1" applyBorder="1" applyAlignment="1" applyProtection="1"/>
    <xf numFmtId="0" fontId="3" fillId="3" borderId="0" xfId="0" applyFont="1" applyFill="1" applyBorder="1" applyAlignment="1"/>
  </cellXfs>
  <cellStyles count="2">
    <cellStyle name="Standaard" xfId="0" builtinId="0"/>
    <cellStyle name="Standaard_A (6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21</xdr:row>
      <xdr:rowOff>0</xdr:rowOff>
    </xdr:from>
    <xdr:to>
      <xdr:col>10</xdr:col>
      <xdr:colOff>114300</xdr:colOff>
      <xdr:row>29</xdr:row>
      <xdr:rowOff>165100</xdr:rowOff>
    </xdr:to>
    <xdr:pic>
      <xdr:nvPicPr>
        <xdr:cNvPr id="1027" name="Picture 3" descr="Horeca Support">
          <a:extLst>
            <a:ext uri="{FF2B5EF4-FFF2-40B4-BE49-F238E27FC236}">
              <a16:creationId xmlns:a16="http://schemas.microsoft.com/office/drawing/2014/main" id="{711EF664-06BE-764D-B414-7514E52C1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467100"/>
          <a:ext cx="707390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A34"/>
  <sheetViews>
    <sheetView tabSelected="1" workbookViewId="0">
      <selection activeCell="M24" sqref="M24"/>
    </sheetView>
  </sheetViews>
  <sheetFormatPr baseColWidth="10" defaultColWidth="9.1640625" defaultRowHeight="13.5" customHeight="1"/>
  <cols>
    <col min="1" max="16384" width="9.1640625" style="1"/>
  </cols>
  <sheetData>
    <row r="1" spans="1:1" ht="13.5" customHeight="1">
      <c r="A1" s="5" t="s">
        <v>9</v>
      </c>
    </row>
    <row r="2" spans="1:1" ht="13.5" customHeight="1">
      <c r="A2" s="5"/>
    </row>
    <row r="3" spans="1:1" ht="13.5" customHeight="1">
      <c r="A3" s="2" t="s">
        <v>26</v>
      </c>
    </row>
    <row r="4" spans="1:1" ht="13.5" customHeight="1">
      <c r="A4" s="2" t="s">
        <v>27</v>
      </c>
    </row>
    <row r="5" spans="1:1" ht="13.5" customHeight="1">
      <c r="A5" s="2"/>
    </row>
    <row r="6" spans="1:1" ht="13.5" customHeight="1">
      <c r="A6" s="2" t="s">
        <v>10</v>
      </c>
    </row>
    <row r="7" spans="1:1" ht="13.5" customHeight="1">
      <c r="A7" s="2" t="s">
        <v>80</v>
      </c>
    </row>
    <row r="8" spans="1:1" ht="13.5" customHeight="1">
      <c r="A8" s="2" t="s">
        <v>11</v>
      </c>
    </row>
    <row r="9" spans="1:1" ht="13.5" customHeight="1">
      <c r="A9" s="2" t="s">
        <v>12</v>
      </c>
    </row>
    <row r="10" spans="1:1" ht="13.5" customHeight="1">
      <c r="A10" s="2" t="s">
        <v>13</v>
      </c>
    </row>
    <row r="11" spans="1:1" ht="13.5" customHeight="1">
      <c r="A11" s="2" t="s">
        <v>14</v>
      </c>
    </row>
    <row r="12" spans="1:1" ht="13.5" customHeight="1">
      <c r="A12" s="2" t="s">
        <v>15</v>
      </c>
    </row>
    <row r="13" spans="1:1" ht="13.5" customHeight="1">
      <c r="A13" s="2" t="s">
        <v>16</v>
      </c>
    </row>
    <row r="14" spans="1:1" ht="13.5" customHeight="1">
      <c r="A14" s="2" t="s">
        <v>17</v>
      </c>
    </row>
    <row r="15" spans="1:1" ht="13.5" customHeight="1">
      <c r="A15" s="2" t="s">
        <v>18</v>
      </c>
    </row>
    <row r="16" spans="1:1" ht="13.5" customHeight="1">
      <c r="A16" s="2" t="s">
        <v>19</v>
      </c>
    </row>
    <row r="17" spans="1:1" ht="13.5" customHeight="1">
      <c r="A17" s="2"/>
    </row>
    <row r="18" spans="1:1" ht="13.5" customHeight="1">
      <c r="A18" s="2" t="s">
        <v>20</v>
      </c>
    </row>
    <row r="19" spans="1:1" ht="13.5" customHeight="1">
      <c r="A19" s="2"/>
    </row>
    <row r="20" spans="1:1" ht="13.5" customHeight="1">
      <c r="A20" s="2" t="s">
        <v>21</v>
      </c>
    </row>
    <row r="21" spans="1:1" ht="13.5" customHeight="1">
      <c r="A21" s="2" t="s">
        <v>22</v>
      </c>
    </row>
    <row r="22" spans="1:1" ht="13.5" customHeight="1">
      <c r="A22" s="2"/>
    </row>
    <row r="23" spans="1:1" ht="13.5" customHeight="1">
      <c r="A23" s="2"/>
    </row>
    <row r="24" spans="1:1" ht="13.5" customHeight="1">
      <c r="A24" s="2"/>
    </row>
    <row r="25" spans="1:1" ht="13.5" customHeight="1">
      <c r="A25" s="2"/>
    </row>
    <row r="26" spans="1:1" ht="13.5" customHeight="1">
      <c r="A26" s="2"/>
    </row>
    <row r="27" spans="1:1" ht="13.5" customHeight="1">
      <c r="A27" s="2"/>
    </row>
    <row r="28" spans="1:1" ht="13.5" customHeight="1">
      <c r="A28" s="2"/>
    </row>
    <row r="29" spans="1:1" ht="13.5" customHeight="1">
      <c r="A29" s="2"/>
    </row>
    <row r="30" spans="1:1" ht="13.5" customHeight="1">
      <c r="A30" s="2"/>
    </row>
    <row r="31" spans="1:1" ht="13.5" customHeight="1">
      <c r="A31" s="3"/>
    </row>
    <row r="32" spans="1:1" ht="10.5" customHeight="1">
      <c r="A32" s="4" t="s">
        <v>23</v>
      </c>
    </row>
    <row r="33" spans="1:1" ht="10.5" customHeight="1">
      <c r="A33" s="4" t="s">
        <v>24</v>
      </c>
    </row>
    <row r="34" spans="1:1" ht="10.5" customHeight="1">
      <c r="A34" s="4" t="s">
        <v>25</v>
      </c>
    </row>
  </sheetData>
  <sheetProtection password="82C9" sheet="1" objects="1" scenarios="1"/>
  <phoneticPr fontId="2" type="noConversion"/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8"/>
  </sheetPr>
  <dimension ref="A1:U176"/>
  <sheetViews>
    <sheetView showZeros="0" workbookViewId="0">
      <selection activeCell="O6" sqref="O6"/>
    </sheetView>
  </sheetViews>
  <sheetFormatPr baseColWidth="10" defaultColWidth="9.1640625" defaultRowHeight="13.5" customHeight="1"/>
  <cols>
    <col min="1" max="1" width="2.6640625" style="40" customWidth="1"/>
    <col min="2" max="2" width="4.6640625" style="72" customWidth="1"/>
    <col min="3" max="3" width="45.6640625" style="40" customWidth="1"/>
    <col min="4" max="4" width="3.6640625" style="40" customWidth="1"/>
    <col min="5" max="5" width="14.6640625" style="40" customWidth="1"/>
    <col min="6" max="6" width="1.6640625" style="40" customWidth="1"/>
    <col min="7" max="7" width="4.6640625" style="40" customWidth="1"/>
    <col min="8" max="8" width="1.6640625" style="40" customWidth="1"/>
    <col min="9" max="9" width="14.6640625" style="40" customWidth="1"/>
    <col min="10" max="10" width="1.6640625" style="40" customWidth="1"/>
    <col min="11" max="11" width="5.6640625" style="40" customWidth="1"/>
    <col min="12" max="12" width="2.6640625" style="40" customWidth="1"/>
    <col min="13" max="13" width="14.6640625" style="40" customWidth="1"/>
    <col min="14" max="14" width="1.6640625" style="40" customWidth="1"/>
    <col min="15" max="15" width="5.6640625" style="40" customWidth="1"/>
    <col min="16" max="16" width="2.5" style="40" customWidth="1"/>
    <col min="17" max="17" width="1.5" style="40" customWidth="1"/>
    <col min="18" max="18" width="6.6640625" style="40" customWidth="1"/>
    <col min="19" max="16384" width="9.1640625" style="40"/>
  </cols>
  <sheetData>
    <row r="1" spans="1:21" ht="13.5" customHeight="1" thickBot="1">
      <c r="A1" s="30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3.5" customHeight="1">
      <c r="A2" s="30"/>
      <c r="B2" s="19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3"/>
      <c r="Q2" s="30"/>
      <c r="R2" s="30"/>
      <c r="S2" s="30"/>
      <c r="T2" s="30"/>
      <c r="U2" s="30"/>
    </row>
    <row r="3" spans="1:21" ht="13.5" customHeight="1">
      <c r="A3" s="30"/>
      <c r="B3" s="20"/>
      <c r="C3" s="10" t="s">
        <v>143</v>
      </c>
      <c r="D3" s="12"/>
      <c r="E3" s="8" t="s">
        <v>36</v>
      </c>
      <c r="F3" s="11"/>
      <c r="G3" s="12"/>
      <c r="H3" s="12"/>
      <c r="I3" s="221" t="s">
        <v>37</v>
      </c>
      <c r="J3" s="221"/>
      <c r="K3" s="221"/>
      <c r="L3" s="12"/>
      <c r="M3" s="221" t="s">
        <v>38</v>
      </c>
      <c r="N3" s="221"/>
      <c r="O3" s="221"/>
      <c r="P3" s="55"/>
      <c r="Q3" s="30"/>
      <c r="R3" s="30"/>
      <c r="S3" s="30"/>
      <c r="T3" s="30"/>
      <c r="U3" s="30"/>
    </row>
    <row r="4" spans="1:21" ht="13.5" customHeight="1">
      <c r="A4" s="30"/>
      <c r="B4" s="20"/>
      <c r="C4" s="224" t="s">
        <v>32</v>
      </c>
      <c r="D4" s="12"/>
      <c r="E4" s="12"/>
      <c r="F4" s="12"/>
      <c r="G4" s="12"/>
      <c r="H4" s="12"/>
      <c r="I4" s="225" t="s">
        <v>92</v>
      </c>
      <c r="J4" s="225"/>
      <c r="K4" s="225"/>
      <c r="L4" s="12"/>
      <c r="M4" s="225" t="s">
        <v>92</v>
      </c>
      <c r="N4" s="225"/>
      <c r="O4" s="225"/>
      <c r="P4" s="55"/>
      <c r="Q4" s="30"/>
      <c r="R4" s="30"/>
      <c r="S4" s="30"/>
      <c r="T4" s="30"/>
      <c r="U4" s="30"/>
    </row>
    <row r="5" spans="1:21" ht="13.5" customHeight="1">
      <c r="A5" s="30"/>
      <c r="B5" s="20"/>
      <c r="C5" s="22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55"/>
      <c r="Q5" s="30"/>
      <c r="R5" s="30"/>
      <c r="S5" s="30"/>
      <c r="T5" s="30"/>
      <c r="U5" s="30"/>
    </row>
    <row r="6" spans="1:21" ht="13.5" customHeight="1">
      <c r="A6" s="30"/>
      <c r="B6" s="20">
        <v>1</v>
      </c>
      <c r="C6" s="15" t="s">
        <v>144</v>
      </c>
      <c r="D6" s="11"/>
      <c r="E6" s="172"/>
      <c r="F6" s="37"/>
      <c r="G6" s="12"/>
      <c r="H6" s="12"/>
      <c r="I6" s="183">
        <f t="shared" ref="I6:I20" si="0">+E6*(1+($K6/100))</f>
        <v>0</v>
      </c>
      <c r="J6" s="37"/>
      <c r="K6" s="168"/>
      <c r="L6" s="12"/>
      <c r="M6" s="183">
        <f t="shared" ref="M6:M20" si="1">+I6*(1+($O6/100))</f>
        <v>0</v>
      </c>
      <c r="N6" s="37"/>
      <c r="O6" s="168"/>
      <c r="P6" s="55"/>
      <c r="Q6" s="30"/>
      <c r="R6" s="30"/>
      <c r="S6" s="30"/>
      <c r="T6" s="30"/>
      <c r="U6" s="30"/>
    </row>
    <row r="7" spans="1:21" ht="13.5" customHeight="1">
      <c r="A7" s="30"/>
      <c r="B7" s="20">
        <v>2</v>
      </c>
      <c r="C7" s="15" t="s">
        <v>145</v>
      </c>
      <c r="D7" s="11"/>
      <c r="E7" s="172">
        <v>0</v>
      </c>
      <c r="F7" s="37"/>
      <c r="G7" s="12"/>
      <c r="H7" s="12"/>
      <c r="I7" s="183">
        <f t="shared" si="0"/>
        <v>0</v>
      </c>
      <c r="J7" s="37"/>
      <c r="K7" s="168">
        <v>0</v>
      </c>
      <c r="L7" s="12"/>
      <c r="M7" s="183">
        <f t="shared" si="1"/>
        <v>0</v>
      </c>
      <c r="N7" s="37"/>
      <c r="O7" s="168">
        <v>0</v>
      </c>
      <c r="P7" s="55"/>
      <c r="Q7" s="30"/>
      <c r="R7" s="30"/>
      <c r="S7" s="30"/>
      <c r="T7" s="30"/>
      <c r="U7" s="30"/>
    </row>
    <row r="8" spans="1:21" ht="13.5" customHeight="1">
      <c r="A8" s="30"/>
      <c r="B8" s="20">
        <v>3</v>
      </c>
      <c r="C8" s="15" t="s">
        <v>146</v>
      </c>
      <c r="D8" s="11"/>
      <c r="E8" s="172">
        <v>0</v>
      </c>
      <c r="F8" s="37"/>
      <c r="G8" s="12"/>
      <c r="H8" s="12"/>
      <c r="I8" s="183">
        <f t="shared" si="0"/>
        <v>0</v>
      </c>
      <c r="J8" s="37"/>
      <c r="K8" s="168">
        <v>0</v>
      </c>
      <c r="L8" s="12"/>
      <c r="M8" s="183">
        <f t="shared" si="1"/>
        <v>0</v>
      </c>
      <c r="N8" s="37"/>
      <c r="O8" s="168">
        <v>0</v>
      </c>
      <c r="P8" s="55"/>
      <c r="Q8" s="30"/>
      <c r="R8" s="30"/>
      <c r="S8" s="30"/>
      <c r="T8" s="30"/>
      <c r="U8" s="30"/>
    </row>
    <row r="9" spans="1:21" ht="13.5" customHeight="1">
      <c r="A9" s="30"/>
      <c r="B9" s="20">
        <v>4</v>
      </c>
      <c r="C9" s="15" t="s">
        <v>147</v>
      </c>
      <c r="D9" s="11"/>
      <c r="E9" s="172">
        <v>0</v>
      </c>
      <c r="F9" s="37"/>
      <c r="G9" s="12"/>
      <c r="H9" s="12"/>
      <c r="I9" s="183">
        <f t="shared" si="0"/>
        <v>0</v>
      </c>
      <c r="J9" s="37"/>
      <c r="K9" s="168">
        <v>0</v>
      </c>
      <c r="L9" s="12"/>
      <c r="M9" s="183">
        <f t="shared" si="1"/>
        <v>0</v>
      </c>
      <c r="N9" s="37"/>
      <c r="O9" s="168">
        <v>0</v>
      </c>
      <c r="P9" s="55"/>
      <c r="Q9" s="30"/>
      <c r="R9" s="30"/>
      <c r="S9" s="30"/>
      <c r="T9" s="30"/>
      <c r="U9" s="30"/>
    </row>
    <row r="10" spans="1:21" ht="13.5" customHeight="1">
      <c r="A10" s="30"/>
      <c r="B10" s="20">
        <v>5</v>
      </c>
      <c r="C10" s="15" t="s">
        <v>148</v>
      </c>
      <c r="D10" s="11"/>
      <c r="E10" s="172">
        <v>0</v>
      </c>
      <c r="F10" s="37"/>
      <c r="G10" s="12"/>
      <c r="H10" s="12"/>
      <c r="I10" s="183">
        <f t="shared" si="0"/>
        <v>0</v>
      </c>
      <c r="J10" s="37"/>
      <c r="K10" s="168">
        <v>0</v>
      </c>
      <c r="L10" s="12"/>
      <c r="M10" s="183">
        <f t="shared" si="1"/>
        <v>0</v>
      </c>
      <c r="N10" s="37"/>
      <c r="O10" s="168">
        <v>0</v>
      </c>
      <c r="P10" s="55"/>
      <c r="Q10" s="30"/>
      <c r="R10" s="30"/>
      <c r="S10" s="30"/>
      <c r="T10" s="30"/>
      <c r="U10" s="30"/>
    </row>
    <row r="11" spans="1:21" ht="13.5" customHeight="1">
      <c r="A11" s="30"/>
      <c r="B11" s="20">
        <v>6</v>
      </c>
      <c r="C11" s="15" t="s">
        <v>149</v>
      </c>
      <c r="D11" s="11"/>
      <c r="E11" s="172">
        <v>0</v>
      </c>
      <c r="F11" s="37"/>
      <c r="G11" s="12"/>
      <c r="H11" s="12"/>
      <c r="I11" s="183">
        <f t="shared" si="0"/>
        <v>0</v>
      </c>
      <c r="J11" s="37"/>
      <c r="K11" s="168">
        <v>0</v>
      </c>
      <c r="L11" s="12"/>
      <c r="M11" s="183">
        <f t="shared" si="1"/>
        <v>0</v>
      </c>
      <c r="N11" s="37"/>
      <c r="O11" s="168">
        <v>0</v>
      </c>
      <c r="P11" s="55"/>
      <c r="Q11" s="30"/>
      <c r="R11" s="30"/>
      <c r="S11" s="30"/>
      <c r="T11" s="30"/>
      <c r="U11" s="30"/>
    </row>
    <row r="12" spans="1:21" ht="13.5" customHeight="1">
      <c r="A12" s="30"/>
      <c r="B12" s="20">
        <v>7</v>
      </c>
      <c r="C12" s="15" t="s">
        <v>150</v>
      </c>
      <c r="D12" s="11"/>
      <c r="E12" s="172">
        <v>0</v>
      </c>
      <c r="F12" s="37"/>
      <c r="G12" s="12"/>
      <c r="H12" s="12"/>
      <c r="I12" s="183">
        <f t="shared" si="0"/>
        <v>0</v>
      </c>
      <c r="J12" s="37"/>
      <c r="K12" s="168">
        <v>0</v>
      </c>
      <c r="L12" s="12"/>
      <c r="M12" s="183">
        <f t="shared" si="1"/>
        <v>0</v>
      </c>
      <c r="N12" s="37"/>
      <c r="O12" s="168">
        <v>0</v>
      </c>
      <c r="P12" s="55"/>
      <c r="Q12" s="30"/>
      <c r="R12" s="30"/>
      <c r="S12" s="30"/>
      <c r="T12" s="30"/>
      <c r="U12" s="30"/>
    </row>
    <row r="13" spans="1:21" ht="13.5" customHeight="1">
      <c r="A13" s="30"/>
      <c r="B13" s="20">
        <v>8</v>
      </c>
      <c r="C13" s="15" t="s">
        <v>206</v>
      </c>
      <c r="D13" s="11"/>
      <c r="E13" s="172">
        <v>0</v>
      </c>
      <c r="F13" s="37"/>
      <c r="G13" s="12"/>
      <c r="H13" s="12"/>
      <c r="I13" s="183">
        <f t="shared" si="0"/>
        <v>0</v>
      </c>
      <c r="J13" s="37"/>
      <c r="K13" s="168">
        <v>0</v>
      </c>
      <c r="L13" s="12"/>
      <c r="M13" s="183">
        <f t="shared" si="1"/>
        <v>0</v>
      </c>
      <c r="N13" s="37"/>
      <c r="O13" s="168">
        <v>0</v>
      </c>
      <c r="P13" s="55"/>
      <c r="Q13" s="30"/>
      <c r="R13" s="30"/>
      <c r="S13" s="30"/>
      <c r="T13" s="30"/>
      <c r="U13" s="30"/>
    </row>
    <row r="14" spans="1:21" ht="13.5" customHeight="1">
      <c r="A14" s="30"/>
      <c r="B14" s="20">
        <v>9</v>
      </c>
      <c r="C14" s="15" t="s">
        <v>151</v>
      </c>
      <c r="D14" s="11"/>
      <c r="E14" s="172">
        <v>0</v>
      </c>
      <c r="F14" s="37"/>
      <c r="G14" s="12"/>
      <c r="H14" s="12"/>
      <c r="I14" s="183">
        <f t="shared" si="0"/>
        <v>0</v>
      </c>
      <c r="J14" s="37"/>
      <c r="K14" s="168">
        <v>0</v>
      </c>
      <c r="L14" s="12"/>
      <c r="M14" s="183">
        <f t="shared" si="1"/>
        <v>0</v>
      </c>
      <c r="N14" s="37"/>
      <c r="O14" s="168">
        <v>0</v>
      </c>
      <c r="P14" s="55"/>
      <c r="Q14" s="30"/>
      <c r="R14" s="30"/>
      <c r="S14" s="30"/>
      <c r="T14" s="30"/>
      <c r="U14" s="30"/>
    </row>
    <row r="15" spans="1:21" ht="13.5" customHeight="1">
      <c r="A15" s="30"/>
      <c r="B15" s="20">
        <v>10</v>
      </c>
      <c r="C15" s="15" t="s">
        <v>152</v>
      </c>
      <c r="D15" s="11"/>
      <c r="E15" s="172">
        <v>0</v>
      </c>
      <c r="F15" s="37"/>
      <c r="G15" s="12"/>
      <c r="H15" s="12"/>
      <c r="I15" s="183">
        <f t="shared" si="0"/>
        <v>0</v>
      </c>
      <c r="J15" s="37"/>
      <c r="K15" s="168">
        <v>0</v>
      </c>
      <c r="L15" s="12"/>
      <c r="M15" s="183">
        <f t="shared" si="1"/>
        <v>0</v>
      </c>
      <c r="N15" s="37"/>
      <c r="O15" s="168">
        <v>0</v>
      </c>
      <c r="P15" s="55"/>
      <c r="Q15" s="30"/>
      <c r="R15" s="30"/>
      <c r="S15" s="30"/>
      <c r="T15" s="30"/>
      <c r="U15" s="30"/>
    </row>
    <row r="16" spans="1:21" ht="13.5" customHeight="1">
      <c r="A16" s="30"/>
      <c r="B16" s="20">
        <v>11</v>
      </c>
      <c r="C16" s="15" t="s">
        <v>205</v>
      </c>
      <c r="D16" s="11"/>
      <c r="E16" s="172">
        <v>0</v>
      </c>
      <c r="F16" s="37"/>
      <c r="G16" s="12"/>
      <c r="H16" s="12"/>
      <c r="I16" s="183">
        <f t="shared" si="0"/>
        <v>0</v>
      </c>
      <c r="J16" s="37"/>
      <c r="K16" s="168">
        <v>0</v>
      </c>
      <c r="L16" s="12"/>
      <c r="M16" s="183">
        <f t="shared" si="1"/>
        <v>0</v>
      </c>
      <c r="N16" s="37"/>
      <c r="O16" s="168">
        <v>0</v>
      </c>
      <c r="P16" s="55"/>
      <c r="Q16" s="30"/>
      <c r="R16" s="30"/>
      <c r="S16" s="30"/>
      <c r="T16" s="30"/>
      <c r="U16" s="30"/>
    </row>
    <row r="17" spans="1:21" ht="13.5" customHeight="1">
      <c r="A17" s="30"/>
      <c r="B17" s="20">
        <v>12</v>
      </c>
      <c r="C17" s="15" t="s">
        <v>153</v>
      </c>
      <c r="D17" s="11"/>
      <c r="E17" s="172">
        <v>0</v>
      </c>
      <c r="F17" s="37"/>
      <c r="G17" s="12"/>
      <c r="H17" s="12"/>
      <c r="I17" s="183">
        <f t="shared" si="0"/>
        <v>0</v>
      </c>
      <c r="J17" s="37"/>
      <c r="K17" s="168">
        <v>0</v>
      </c>
      <c r="L17" s="12"/>
      <c r="M17" s="183">
        <f t="shared" si="1"/>
        <v>0</v>
      </c>
      <c r="N17" s="37"/>
      <c r="O17" s="168">
        <v>0</v>
      </c>
      <c r="P17" s="55"/>
      <c r="Q17" s="30"/>
      <c r="R17" s="30"/>
      <c r="S17" s="30"/>
      <c r="T17" s="30"/>
      <c r="U17" s="30"/>
    </row>
    <row r="18" spans="1:21" ht="13.5" customHeight="1">
      <c r="A18" s="30"/>
      <c r="B18" s="20">
        <v>13</v>
      </c>
      <c r="C18" s="15" t="s">
        <v>154</v>
      </c>
      <c r="D18" s="11"/>
      <c r="E18" s="172">
        <v>0</v>
      </c>
      <c r="F18" s="37"/>
      <c r="G18" s="12"/>
      <c r="H18" s="12"/>
      <c r="I18" s="183">
        <f t="shared" si="0"/>
        <v>0</v>
      </c>
      <c r="J18" s="37"/>
      <c r="K18" s="168">
        <v>0</v>
      </c>
      <c r="L18" s="12"/>
      <c r="M18" s="183">
        <f t="shared" si="1"/>
        <v>0</v>
      </c>
      <c r="N18" s="37"/>
      <c r="O18" s="168">
        <v>0</v>
      </c>
      <c r="P18" s="55"/>
      <c r="Q18" s="30"/>
      <c r="R18" s="30"/>
      <c r="S18" s="30"/>
      <c r="T18" s="30"/>
      <c r="U18" s="30"/>
    </row>
    <row r="19" spans="1:21" ht="13.5" customHeight="1">
      <c r="A19" s="30"/>
      <c r="B19" s="20">
        <v>14</v>
      </c>
      <c r="C19" s="15" t="s">
        <v>155</v>
      </c>
      <c r="D19" s="11"/>
      <c r="E19" s="172">
        <v>0</v>
      </c>
      <c r="F19" s="37"/>
      <c r="G19" s="12"/>
      <c r="H19" s="12"/>
      <c r="I19" s="183">
        <f t="shared" si="0"/>
        <v>0</v>
      </c>
      <c r="J19" s="37"/>
      <c r="K19" s="168">
        <v>0</v>
      </c>
      <c r="L19" s="12"/>
      <c r="M19" s="183">
        <f t="shared" si="1"/>
        <v>0</v>
      </c>
      <c r="N19" s="37"/>
      <c r="O19" s="168">
        <v>0</v>
      </c>
      <c r="P19" s="55"/>
      <c r="Q19" s="30"/>
      <c r="R19" s="30"/>
      <c r="S19" s="30"/>
      <c r="T19" s="30"/>
      <c r="U19" s="30"/>
    </row>
    <row r="20" spans="1:21" ht="13.5" customHeight="1">
      <c r="A20" s="30"/>
      <c r="B20" s="20">
        <v>15</v>
      </c>
      <c r="C20" s="85" t="s">
        <v>86</v>
      </c>
      <c r="D20" s="11"/>
      <c r="E20" s="172">
        <v>0</v>
      </c>
      <c r="F20" s="37"/>
      <c r="G20" s="12"/>
      <c r="H20" s="12"/>
      <c r="I20" s="183">
        <f t="shared" si="0"/>
        <v>0</v>
      </c>
      <c r="J20" s="37"/>
      <c r="K20" s="168">
        <v>0</v>
      </c>
      <c r="L20" s="12"/>
      <c r="M20" s="183">
        <f t="shared" si="1"/>
        <v>0</v>
      </c>
      <c r="N20" s="37"/>
      <c r="O20" s="168">
        <v>0</v>
      </c>
      <c r="P20" s="55"/>
      <c r="Q20" s="30"/>
      <c r="R20" s="30"/>
      <c r="S20" s="30"/>
      <c r="T20" s="30"/>
      <c r="U20" s="30"/>
    </row>
    <row r="21" spans="1:21" ht="13.5" customHeight="1">
      <c r="A21" s="30"/>
      <c r="B21" s="20"/>
      <c r="C21" s="12"/>
      <c r="D21" s="11"/>
      <c r="E21" s="176"/>
      <c r="F21" s="37"/>
      <c r="G21" s="12"/>
      <c r="H21" s="12"/>
      <c r="I21" s="176"/>
      <c r="J21" s="37"/>
      <c r="K21" s="12"/>
      <c r="L21" s="12"/>
      <c r="M21" s="176"/>
      <c r="N21" s="37"/>
      <c r="O21" s="12"/>
      <c r="P21" s="55"/>
      <c r="Q21" s="30"/>
      <c r="R21" s="30"/>
      <c r="S21" s="30"/>
      <c r="T21" s="30"/>
      <c r="U21" s="30"/>
    </row>
    <row r="22" spans="1:21" s="71" customFormat="1" ht="13.5" customHeight="1">
      <c r="A22" s="41"/>
      <c r="B22" s="25"/>
      <c r="C22" s="10" t="s">
        <v>52</v>
      </c>
      <c r="D22" s="9"/>
      <c r="E22" s="173">
        <f>SUM(E6:E20)</f>
        <v>0</v>
      </c>
      <c r="F22" s="48"/>
      <c r="G22" s="10"/>
      <c r="H22" s="10"/>
      <c r="I22" s="173">
        <f>SUM(I6:I20)</f>
        <v>0</v>
      </c>
      <c r="J22" s="48"/>
      <c r="K22" s="10"/>
      <c r="L22" s="10"/>
      <c r="M22" s="173">
        <f>SUM(M6:M20)</f>
        <v>0</v>
      </c>
      <c r="N22" s="48"/>
      <c r="O22" s="10"/>
      <c r="P22" s="74"/>
      <c r="Q22" s="41"/>
      <c r="R22" s="41"/>
      <c r="S22" s="41"/>
      <c r="T22" s="41"/>
      <c r="U22" s="41"/>
    </row>
    <row r="23" spans="1:21" ht="13.5" customHeight="1" thickBot="1">
      <c r="A23" s="30"/>
      <c r="B23" s="22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  <c r="Q23" s="30"/>
      <c r="R23" s="30"/>
      <c r="S23" s="30"/>
      <c r="T23" s="30"/>
      <c r="U23" s="30"/>
    </row>
    <row r="24" spans="1:21" ht="13.5" customHeight="1">
      <c r="A24" s="30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13.5" customHeight="1">
      <c r="A25" s="30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ht="13.5" customHeight="1">
      <c r="A26" s="30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13.5" customHeight="1">
      <c r="A27" s="30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3.5" customHeight="1">
      <c r="A28" s="30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13.5" customHeight="1">
      <c r="A29" s="30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3.5" customHeight="1">
      <c r="A30" s="30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13.5" customHeight="1">
      <c r="A31" s="30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13.5" customHeight="1">
      <c r="A32" s="30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ht="13.5" customHeight="1">
      <c r="A33" s="30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ht="13.5" customHeight="1">
      <c r="A34" s="30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3.5" customHeight="1">
      <c r="A35" s="30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1" ht="13.5" customHeight="1">
      <c r="A36" s="30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ht="13.5" customHeight="1">
      <c r="A37" s="30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3.5" customHeight="1">
      <c r="A38" s="39"/>
      <c r="B38" s="3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0"/>
      <c r="S38" s="30"/>
      <c r="T38" s="30"/>
      <c r="U38" s="30"/>
    </row>
    <row r="39" spans="1:21" ht="13.5" customHeight="1">
      <c r="A39" s="39"/>
      <c r="B39" s="34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0"/>
      <c r="S39" s="30"/>
      <c r="T39" s="30"/>
      <c r="U39" s="30"/>
    </row>
    <row r="40" spans="1:21" ht="13.5" customHeight="1">
      <c r="A40" s="39"/>
      <c r="B40" s="34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0"/>
      <c r="S40" s="30"/>
      <c r="T40" s="30"/>
      <c r="U40" s="30"/>
    </row>
    <row r="41" spans="1:21" ht="13.5" customHeight="1">
      <c r="A41" s="39"/>
      <c r="B41" s="34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0"/>
      <c r="S41" s="30"/>
      <c r="T41" s="30"/>
      <c r="U41" s="30"/>
    </row>
    <row r="42" spans="1:21" ht="13.5" customHeight="1">
      <c r="A42" s="39"/>
      <c r="B42" s="34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0"/>
      <c r="S42" s="30"/>
      <c r="T42" s="30"/>
      <c r="U42" s="30"/>
    </row>
    <row r="43" spans="1:21" ht="13.5" customHeight="1">
      <c r="A43" s="39"/>
      <c r="B43" s="34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0"/>
      <c r="S43" s="30"/>
      <c r="T43" s="30"/>
      <c r="U43" s="30"/>
    </row>
    <row r="44" spans="1:21" ht="13.5" customHeight="1">
      <c r="A44" s="39"/>
      <c r="B44" s="34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0"/>
      <c r="S44" s="30"/>
      <c r="T44" s="30"/>
      <c r="U44" s="30"/>
    </row>
    <row r="45" spans="1:21" ht="13.5" customHeight="1">
      <c r="A45" s="39"/>
      <c r="B45" s="34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0"/>
      <c r="S45" s="30"/>
      <c r="T45" s="30"/>
      <c r="U45" s="30"/>
    </row>
    <row r="46" spans="1:21" ht="13.5" customHeight="1">
      <c r="A46" s="39"/>
      <c r="B46" s="3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0"/>
      <c r="S46" s="30"/>
      <c r="T46" s="30"/>
      <c r="U46" s="30"/>
    </row>
    <row r="47" spans="1:21" ht="13.5" customHeight="1">
      <c r="A47" s="39"/>
      <c r="B47" s="34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0"/>
      <c r="S47" s="30"/>
      <c r="T47" s="30"/>
      <c r="U47" s="30"/>
    </row>
    <row r="48" spans="1:21" ht="13.5" customHeight="1">
      <c r="A48" s="30"/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ht="13.5" customHeight="1">
      <c r="A49" s="30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ht="13.5" customHeight="1">
      <c r="A50" s="30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ht="13.5" customHeight="1">
      <c r="A51" s="39"/>
      <c r="B51" s="34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:21" ht="13.5" customHeight="1">
      <c r="A52" s="39"/>
      <c r="B52" s="34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</row>
    <row r="53" spans="1:21" ht="13.5" customHeight="1">
      <c r="A53" s="39"/>
      <c r="B53" s="34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1" ht="13.5" customHeight="1">
      <c r="A54" s="39"/>
      <c r="B54" s="34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ht="13.5" customHeight="1">
      <c r="A55" s="39"/>
      <c r="B55" s="34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:21" ht="13.5" customHeight="1">
      <c r="A56" s="39"/>
      <c r="B56" s="34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pans="1:21" ht="13.5" customHeight="1">
      <c r="A57" s="39"/>
      <c r="B57" s="34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</row>
    <row r="58" spans="1:21" ht="13.5" customHeight="1">
      <c r="A58" s="39"/>
      <c r="B58" s="34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</row>
    <row r="59" spans="1:21" ht="13.5" customHeight="1">
      <c r="A59" s="39"/>
      <c r="B59" s="34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</row>
    <row r="60" spans="1:21" ht="13.5" customHeight="1">
      <c r="A60" s="39"/>
      <c r="B60" s="34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</row>
    <row r="61" spans="1:21" ht="13.5" customHeight="1">
      <c r="A61" s="39"/>
      <c r="B61" s="34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</row>
    <row r="62" spans="1:21" ht="13.5" customHeight="1">
      <c r="A62" s="39"/>
      <c r="B62" s="34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</row>
    <row r="63" spans="1:21" ht="13.5" customHeight="1">
      <c r="A63" s="39"/>
      <c r="B63" s="34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</row>
    <row r="64" spans="1:21" ht="13.5" customHeight="1">
      <c r="A64" s="39"/>
      <c r="B64" s="34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</row>
    <row r="65" spans="1:21" ht="13.5" customHeight="1">
      <c r="A65" s="39"/>
      <c r="B65" s="34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1" ht="13.5" customHeight="1">
      <c r="A66" s="39"/>
      <c r="B66" s="34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</row>
    <row r="67" spans="1:21" ht="13.5" customHeight="1">
      <c r="A67" s="39"/>
      <c r="B67" s="34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</row>
    <row r="68" spans="1:21" ht="13.5" customHeight="1">
      <c r="A68" s="39"/>
      <c r="B68" s="34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</row>
    <row r="69" spans="1:21" ht="13.5" customHeight="1">
      <c r="A69" s="39"/>
      <c r="B69" s="34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</row>
    <row r="70" spans="1:21" ht="13.5" customHeight="1">
      <c r="A70" s="39"/>
      <c r="B70" s="34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</row>
    <row r="71" spans="1:21" ht="13.5" customHeight="1">
      <c r="A71" s="39"/>
      <c r="B71" s="34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1:21" ht="13.5" customHeight="1">
      <c r="A72" s="39"/>
      <c r="B72" s="34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</row>
    <row r="73" spans="1:21" ht="13.5" customHeight="1">
      <c r="A73" s="39"/>
      <c r="B73" s="34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</row>
    <row r="74" spans="1:21" ht="13.5" customHeight="1">
      <c r="A74" s="39"/>
      <c r="B74" s="34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</row>
    <row r="75" spans="1:21" ht="13.5" customHeight="1">
      <c r="A75" s="39"/>
      <c r="B75" s="34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</row>
    <row r="76" spans="1:21" ht="13.5" customHeight="1">
      <c r="A76" s="39"/>
      <c r="B76" s="34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7" spans="1:21" ht="13.5" customHeight="1">
      <c r="A77" s="39"/>
      <c r="B77" s="34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</row>
    <row r="78" spans="1:21" ht="13.5" customHeight="1">
      <c r="A78" s="39"/>
      <c r="B78" s="34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</row>
    <row r="79" spans="1:21" ht="13.5" customHeight="1">
      <c r="A79" s="39"/>
      <c r="B79" s="34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</row>
    <row r="80" spans="1:21" ht="13.5" customHeight="1">
      <c r="A80" s="39"/>
      <c r="B80" s="34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</row>
    <row r="81" spans="1:21" ht="13.5" customHeight="1">
      <c r="A81" s="39"/>
      <c r="B81" s="34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:21" ht="13.5" customHeight="1">
      <c r="A82" s="39"/>
      <c r="B82" s="34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</row>
    <row r="83" spans="1:21" ht="13.5" customHeight="1">
      <c r="A83" s="39"/>
      <c r="B83" s="34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</row>
    <row r="84" spans="1:21" ht="13.5" customHeight="1">
      <c r="A84" s="39"/>
      <c r="B84" s="34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</row>
    <row r="85" spans="1:21" ht="13.5" customHeight="1">
      <c r="A85" s="39"/>
      <c r="B85" s="34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:21" ht="13.5" customHeight="1">
      <c r="A86" s="39"/>
      <c r="B86" s="34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</row>
    <row r="87" spans="1:21" ht="13.5" customHeight="1">
      <c r="A87" s="39"/>
      <c r="B87" s="34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</row>
    <row r="88" spans="1:21" ht="13.5" customHeight="1">
      <c r="A88" s="39"/>
      <c r="B88" s="34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1" ht="13.5" customHeight="1">
      <c r="A89" s="39"/>
      <c r="B89" s="34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</row>
    <row r="90" spans="1:21" ht="13.5" customHeight="1">
      <c r="A90" s="39"/>
      <c r="B90" s="34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:21" ht="13.5" customHeight="1">
      <c r="A91" s="39"/>
      <c r="B91" s="34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</row>
    <row r="92" spans="1:21" ht="13.5" customHeight="1">
      <c r="A92" s="39"/>
      <c r="B92" s="34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</row>
    <row r="93" spans="1:21" ht="13.5" customHeight="1">
      <c r="A93" s="39"/>
      <c r="B93" s="34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</row>
    <row r="94" spans="1:21" ht="13.5" customHeight="1">
      <c r="A94" s="39"/>
      <c r="B94" s="34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ht="13.5" customHeight="1">
      <c r="A95" s="39"/>
      <c r="B95" s="34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:21" ht="13.5" customHeight="1">
      <c r="A96" s="39"/>
      <c r="B96" s="34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:21" ht="13.5" customHeight="1">
      <c r="A97" s="39"/>
      <c r="B97" s="34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</row>
    <row r="98" spans="1:21" ht="13.5" customHeight="1">
      <c r="A98" s="39"/>
      <c r="B98" s="34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ht="13.5" customHeight="1">
      <c r="A99" s="39"/>
      <c r="B99" s="34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</row>
    <row r="100" spans="1:21" ht="13.5" customHeight="1">
      <c r="A100" s="39"/>
      <c r="B100" s="34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ht="13.5" customHeight="1">
      <c r="A101" s="39"/>
      <c r="B101" s="34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</row>
    <row r="102" spans="1:21" ht="13.5" customHeight="1">
      <c r="A102" s="39"/>
      <c r="B102" s="34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</row>
    <row r="103" spans="1:21" ht="13.5" customHeight="1">
      <c r="A103" s="39"/>
      <c r="B103" s="34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</row>
    <row r="104" spans="1:21" ht="13.5" customHeight="1">
      <c r="A104" s="39"/>
      <c r="B104" s="34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</row>
    <row r="105" spans="1:21" ht="13.5" customHeight="1">
      <c r="A105" s="39"/>
      <c r="B105" s="34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</row>
    <row r="106" spans="1:21" ht="13.5" customHeight="1">
      <c r="A106" s="39"/>
      <c r="B106" s="34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</row>
    <row r="107" spans="1:21" ht="13.5" customHeight="1">
      <c r="A107" s="39"/>
      <c r="B107" s="34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</row>
    <row r="108" spans="1:21" ht="13.5" customHeight="1">
      <c r="A108" s="39"/>
      <c r="B108" s="34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</row>
    <row r="109" spans="1:21" ht="13.5" customHeight="1">
      <c r="A109" s="39"/>
      <c r="B109" s="34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</row>
    <row r="110" spans="1:21" ht="13.5" customHeight="1">
      <c r="A110" s="39"/>
      <c r="B110" s="34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</row>
    <row r="111" spans="1:21" ht="13.5" customHeight="1">
      <c r="A111" s="39"/>
      <c r="B111" s="34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</row>
    <row r="112" spans="1:21" ht="13.5" customHeight="1">
      <c r="A112" s="39"/>
      <c r="B112" s="34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</row>
    <row r="113" spans="1:21" ht="13.5" customHeight="1">
      <c r="A113" s="39"/>
      <c r="B113" s="34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</row>
    <row r="114" spans="1:21" ht="13.5" customHeight="1">
      <c r="A114" s="39"/>
      <c r="B114" s="34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</row>
    <row r="115" spans="1:21" ht="13.5" customHeight="1">
      <c r="A115" s="39"/>
      <c r="B115" s="34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</row>
    <row r="116" spans="1:21" ht="13.5" customHeight="1">
      <c r="A116" s="39"/>
      <c r="B116" s="34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:21" ht="13.5" customHeight="1">
      <c r="A117" s="39"/>
      <c r="B117" s="34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</row>
    <row r="118" spans="1:21" ht="13.5" customHeight="1">
      <c r="A118" s="39"/>
      <c r="B118" s="34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</row>
    <row r="119" spans="1:21" ht="13.5" customHeight="1">
      <c r="A119" s="39"/>
      <c r="B119" s="34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</row>
    <row r="120" spans="1:21" ht="13.5" customHeight="1">
      <c r="A120" s="39"/>
      <c r="B120" s="34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</row>
    <row r="121" spans="1:21" ht="13.5" customHeight="1">
      <c r="A121" s="39"/>
      <c r="B121" s="34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</row>
    <row r="122" spans="1:21" ht="13.5" customHeight="1">
      <c r="A122" s="39"/>
      <c r="B122" s="34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</row>
    <row r="123" spans="1:21" ht="13.5" customHeight="1">
      <c r="A123" s="39"/>
      <c r="B123" s="34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</row>
    <row r="124" spans="1:21" ht="13.5" customHeight="1">
      <c r="A124" s="39"/>
      <c r="B124" s="34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</row>
    <row r="125" spans="1:21" ht="13.5" customHeight="1">
      <c r="A125" s="39"/>
      <c r="B125" s="34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</row>
    <row r="126" spans="1:21" ht="13.5" customHeight="1">
      <c r="A126" s="39"/>
      <c r="B126" s="34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</row>
    <row r="127" spans="1:21" ht="13.5" customHeight="1">
      <c r="A127" s="39"/>
      <c r="B127" s="34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</row>
    <row r="128" spans="1:21" ht="13.5" customHeight="1">
      <c r="A128" s="39"/>
      <c r="B128" s="34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</row>
    <row r="129" spans="1:21" ht="13.5" customHeight="1">
      <c r="A129" s="39"/>
      <c r="B129" s="34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</row>
    <row r="130" spans="1:21" ht="13.5" customHeight="1">
      <c r="A130" s="39"/>
      <c r="B130" s="34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</row>
    <row r="131" spans="1:21" ht="13.5" customHeight="1">
      <c r="A131" s="39"/>
      <c r="B131" s="34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</row>
    <row r="132" spans="1:21" ht="13.5" customHeight="1">
      <c r="A132" s="39"/>
      <c r="B132" s="34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</row>
    <row r="133" spans="1:21" ht="13.5" customHeight="1">
      <c r="A133" s="39"/>
      <c r="B133" s="34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</row>
    <row r="134" spans="1:21" ht="13.5" customHeight="1">
      <c r="A134" s="39"/>
      <c r="B134" s="34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</row>
    <row r="135" spans="1:21" ht="13.5" customHeight="1">
      <c r="A135" s="39"/>
      <c r="B135" s="34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</row>
    <row r="136" spans="1:21" ht="13.5" customHeight="1">
      <c r="A136" s="39"/>
      <c r="B136" s="34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</row>
    <row r="137" spans="1:21" ht="13.5" customHeight="1">
      <c r="A137" s="39"/>
      <c r="B137" s="34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</row>
    <row r="138" spans="1:21" ht="13.5" customHeight="1">
      <c r="A138" s="39"/>
      <c r="B138" s="34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</row>
    <row r="139" spans="1:21" ht="13.5" customHeight="1">
      <c r="A139" s="39"/>
      <c r="B139" s="34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</row>
    <row r="140" spans="1:21" ht="13.5" customHeight="1">
      <c r="A140" s="39"/>
      <c r="B140" s="34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</row>
    <row r="141" spans="1:21" ht="13.5" customHeight="1">
      <c r="A141" s="39"/>
      <c r="B141" s="34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</row>
    <row r="142" spans="1:21" ht="13.5" customHeight="1">
      <c r="A142" s="39"/>
      <c r="B142" s="34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</row>
    <row r="143" spans="1:21" ht="13.5" customHeight="1">
      <c r="A143" s="39"/>
      <c r="B143" s="34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</row>
    <row r="144" spans="1:21" ht="13.5" customHeight="1">
      <c r="A144" s="39"/>
      <c r="B144" s="34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</row>
    <row r="145" spans="1:21" ht="13.5" customHeight="1">
      <c r="A145" s="39"/>
      <c r="B145" s="34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</row>
    <row r="146" spans="1:21" ht="13.5" customHeight="1">
      <c r="A146" s="39"/>
      <c r="B146" s="34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</row>
    <row r="147" spans="1:21" ht="13.5" customHeight="1">
      <c r="A147" s="39"/>
      <c r="B147" s="34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</row>
    <row r="148" spans="1:21" ht="13.5" customHeight="1">
      <c r="A148" s="39"/>
      <c r="B148" s="34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</row>
    <row r="149" spans="1:21" ht="13.5" customHeight="1">
      <c r="A149" s="39"/>
      <c r="B149" s="34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</row>
    <row r="150" spans="1:21" ht="13.5" customHeight="1">
      <c r="A150" s="39"/>
      <c r="B150" s="34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</row>
    <row r="151" spans="1:21" ht="13.5" customHeight="1">
      <c r="A151" s="39"/>
      <c r="B151" s="34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</row>
    <row r="152" spans="1:21" ht="13.5" customHeight="1">
      <c r="A152" s="39"/>
      <c r="B152" s="34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</row>
    <row r="153" spans="1:21" ht="13.5" customHeight="1">
      <c r="A153" s="39"/>
      <c r="B153" s="34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</row>
    <row r="154" spans="1:21" ht="13.5" customHeight="1">
      <c r="A154" s="39"/>
      <c r="B154" s="34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</row>
    <row r="155" spans="1:21" ht="13.5" customHeight="1">
      <c r="A155" s="39"/>
      <c r="B155" s="34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</row>
    <row r="156" spans="1:21" ht="13.5" customHeight="1">
      <c r="A156" s="39"/>
      <c r="B156" s="34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</row>
    <row r="157" spans="1:21" ht="13.5" customHeight="1">
      <c r="A157" s="39"/>
      <c r="B157" s="34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</row>
    <row r="158" spans="1:21" ht="13.5" customHeight="1">
      <c r="A158" s="39"/>
      <c r="B158" s="34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</row>
    <row r="159" spans="1:21" ht="13.5" customHeight="1">
      <c r="A159" s="39"/>
      <c r="B159" s="34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</row>
    <row r="160" spans="1:21" ht="13.5" customHeight="1">
      <c r="A160" s="39"/>
      <c r="B160" s="34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</row>
    <row r="161" spans="1:21" ht="13.5" customHeight="1">
      <c r="A161" s="39"/>
      <c r="B161" s="34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</row>
    <row r="162" spans="1:21" ht="13.5" customHeight="1">
      <c r="A162" s="39"/>
      <c r="B162" s="34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</row>
    <row r="163" spans="1:21" ht="13.5" customHeight="1">
      <c r="A163" s="39"/>
      <c r="B163" s="34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</row>
    <row r="164" spans="1:21" ht="13.5" customHeight="1">
      <c r="A164" s="39"/>
      <c r="B164" s="34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</row>
    <row r="165" spans="1:21" ht="13.5" customHeight="1">
      <c r="A165" s="39"/>
      <c r="B165" s="34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</row>
    <row r="166" spans="1:21" ht="13.5" customHeight="1">
      <c r="A166" s="39"/>
      <c r="B166" s="34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</row>
    <row r="167" spans="1:21" ht="13.5" customHeight="1">
      <c r="A167" s="39"/>
      <c r="B167" s="34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</row>
    <row r="168" spans="1:21" ht="13.5" customHeight="1">
      <c r="A168" s="39"/>
      <c r="B168" s="34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</row>
    <row r="169" spans="1:21" ht="13.5" customHeight="1">
      <c r="A169" s="39"/>
      <c r="B169" s="34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</row>
    <row r="170" spans="1:21" ht="13.5" customHeight="1">
      <c r="A170" s="39"/>
      <c r="B170" s="34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</row>
    <row r="171" spans="1:21" ht="13.5" customHeight="1">
      <c r="A171" s="39"/>
      <c r="B171" s="34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</row>
    <row r="172" spans="1:21" ht="13.5" customHeight="1">
      <c r="A172" s="39"/>
      <c r="B172" s="34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</row>
    <row r="173" spans="1:21" ht="13.5" customHeight="1">
      <c r="A173" s="39"/>
      <c r="B173" s="34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</row>
    <row r="174" spans="1:21" ht="13.5" customHeight="1">
      <c r="A174" s="39"/>
      <c r="B174" s="34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</row>
    <row r="175" spans="1:21" ht="13.5" customHeight="1">
      <c r="A175" s="39"/>
      <c r="B175" s="34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</row>
    <row r="176" spans="1:21" ht="13.5" customHeight="1">
      <c r="A176" s="39"/>
      <c r="B176" s="34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</row>
  </sheetData>
  <sheetProtection password="82C9" sheet="1" objects="1" scenarios="1" selectLockedCells="1"/>
  <mergeCells count="5">
    <mergeCell ref="C4:C5"/>
    <mergeCell ref="I3:K3"/>
    <mergeCell ref="M3:O3"/>
    <mergeCell ref="I4:K4"/>
    <mergeCell ref="M4:O4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8"/>
    <pageSetUpPr autoPageBreaks="0"/>
  </sheetPr>
  <dimension ref="A1:U25"/>
  <sheetViews>
    <sheetView showZeros="0" workbookViewId="0">
      <selection activeCell="C6" sqref="C6"/>
    </sheetView>
  </sheetViews>
  <sheetFormatPr baseColWidth="10" defaultColWidth="9.1640625" defaultRowHeight="13.5" customHeight="1"/>
  <cols>
    <col min="1" max="1" width="2.6640625" style="40" customWidth="1"/>
    <col min="2" max="2" width="4.6640625" style="72" customWidth="1"/>
    <col min="3" max="3" width="45.6640625" style="40" customWidth="1"/>
    <col min="4" max="4" width="3.6640625" style="40" customWidth="1"/>
    <col min="5" max="5" width="14.6640625" style="40" customWidth="1"/>
    <col min="6" max="6" width="1.6640625" style="40" customWidth="1"/>
    <col min="7" max="7" width="4.6640625" style="40" customWidth="1"/>
    <col min="8" max="8" width="1.6640625" style="40" customWidth="1"/>
    <col min="9" max="9" width="14.6640625" style="40" customWidth="1"/>
    <col min="10" max="10" width="1.6640625" style="40" customWidth="1"/>
    <col min="11" max="11" width="5.6640625" style="40" customWidth="1"/>
    <col min="12" max="12" width="2.6640625" style="40" customWidth="1"/>
    <col min="13" max="13" width="14.6640625" style="40" customWidth="1"/>
    <col min="14" max="14" width="1.6640625" style="40" customWidth="1"/>
    <col min="15" max="15" width="5.6640625" style="40" customWidth="1"/>
    <col min="16" max="16" width="2.5" style="40" customWidth="1"/>
    <col min="17" max="17" width="1.5" style="40" customWidth="1"/>
    <col min="18" max="18" width="6.6640625" style="40" customWidth="1"/>
    <col min="19" max="16384" width="9.1640625" style="40"/>
  </cols>
  <sheetData>
    <row r="1" spans="1:21" ht="13.5" customHeight="1" thickBot="1">
      <c r="A1" s="30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3.5" customHeight="1">
      <c r="A2" s="30"/>
      <c r="B2" s="19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3"/>
      <c r="Q2" s="30"/>
      <c r="R2" s="30"/>
      <c r="S2" s="30"/>
      <c r="T2" s="30"/>
      <c r="U2" s="30"/>
    </row>
    <row r="3" spans="1:21" ht="13.5" customHeight="1">
      <c r="A3" s="30"/>
      <c r="B3" s="20"/>
      <c r="C3" s="10" t="s">
        <v>178</v>
      </c>
      <c r="D3" s="12"/>
      <c r="E3" s="8" t="s">
        <v>36</v>
      </c>
      <c r="F3" s="11"/>
      <c r="G3" s="12"/>
      <c r="H3" s="12"/>
      <c r="I3" s="221" t="s">
        <v>37</v>
      </c>
      <c r="J3" s="221"/>
      <c r="K3" s="221"/>
      <c r="L3" s="12"/>
      <c r="M3" s="221" t="s">
        <v>38</v>
      </c>
      <c r="N3" s="221"/>
      <c r="O3" s="221"/>
      <c r="P3" s="55"/>
      <c r="Q3" s="30"/>
      <c r="R3" s="30"/>
      <c r="S3" s="30"/>
      <c r="T3" s="30"/>
      <c r="U3" s="30"/>
    </row>
    <row r="4" spans="1:21" ht="13.5" customHeight="1">
      <c r="A4" s="30"/>
      <c r="B4" s="20"/>
      <c r="C4" s="224" t="s">
        <v>32</v>
      </c>
      <c r="D4" s="12"/>
      <c r="E4" s="12"/>
      <c r="F4" s="12"/>
      <c r="G4" s="12"/>
      <c r="H4" s="12"/>
      <c r="I4" s="225" t="s">
        <v>92</v>
      </c>
      <c r="J4" s="225"/>
      <c r="K4" s="225"/>
      <c r="L4" s="12"/>
      <c r="M4" s="225" t="s">
        <v>92</v>
      </c>
      <c r="N4" s="225"/>
      <c r="O4" s="225"/>
      <c r="P4" s="55"/>
      <c r="Q4" s="30"/>
      <c r="R4" s="30"/>
      <c r="S4" s="30"/>
      <c r="T4" s="30"/>
      <c r="U4" s="30"/>
    </row>
    <row r="5" spans="1:21" ht="13.5" customHeight="1">
      <c r="A5" s="30"/>
      <c r="B5" s="20"/>
      <c r="C5" s="224"/>
      <c r="D5" s="12"/>
      <c r="E5" s="12"/>
      <c r="F5" s="12"/>
      <c r="G5" s="12"/>
      <c r="H5" s="12"/>
      <c r="I5" s="223"/>
      <c r="J5" s="224"/>
      <c r="K5" s="224"/>
      <c r="L5" s="12"/>
      <c r="M5" s="223"/>
      <c r="N5" s="224"/>
      <c r="O5" s="224"/>
      <c r="P5" s="55"/>
      <c r="Q5" s="30"/>
      <c r="R5" s="30"/>
      <c r="S5" s="30"/>
      <c r="T5" s="30"/>
      <c r="U5" s="30"/>
    </row>
    <row r="6" spans="1:21" ht="13.5" customHeight="1">
      <c r="A6" s="30"/>
      <c r="B6" s="20">
        <v>1</v>
      </c>
      <c r="C6" s="15" t="s">
        <v>156</v>
      </c>
      <c r="D6" s="11"/>
      <c r="E6" s="172"/>
      <c r="F6" s="37"/>
      <c r="G6" s="12"/>
      <c r="H6" s="12"/>
      <c r="I6" s="183">
        <f t="shared" ref="I6:I15" si="0">+E6*(1+($K6/100))</f>
        <v>0</v>
      </c>
      <c r="J6" s="37"/>
      <c r="K6" s="191"/>
      <c r="L6" s="12"/>
      <c r="M6" s="183">
        <f t="shared" ref="M6:M15" si="1">+I6*(1+($O6/100))</f>
        <v>0</v>
      </c>
      <c r="N6" s="37"/>
      <c r="O6" s="191"/>
      <c r="P6" s="55"/>
      <c r="Q6" s="30"/>
      <c r="R6" s="30"/>
      <c r="S6" s="30"/>
      <c r="T6" s="30"/>
      <c r="U6" s="30"/>
    </row>
    <row r="7" spans="1:21" ht="13.5" customHeight="1">
      <c r="A7" s="30"/>
      <c r="B7" s="20">
        <v>2</v>
      </c>
      <c r="C7" s="15" t="s">
        <v>157</v>
      </c>
      <c r="D7" s="11"/>
      <c r="E7" s="172"/>
      <c r="F7" s="37"/>
      <c r="G7" s="12"/>
      <c r="H7" s="12"/>
      <c r="I7" s="183">
        <f t="shared" si="0"/>
        <v>0</v>
      </c>
      <c r="J7" s="37"/>
      <c r="K7" s="191"/>
      <c r="L7" s="12"/>
      <c r="M7" s="183">
        <f t="shared" si="1"/>
        <v>0</v>
      </c>
      <c r="N7" s="37"/>
      <c r="O7" s="191"/>
      <c r="P7" s="55"/>
      <c r="Q7" s="30"/>
      <c r="R7" s="30"/>
      <c r="S7" s="30"/>
      <c r="T7" s="30"/>
      <c r="U7" s="30"/>
    </row>
    <row r="8" spans="1:21" ht="13.5" customHeight="1">
      <c r="A8" s="30"/>
      <c r="B8" s="20">
        <v>3</v>
      </c>
      <c r="C8" s="15" t="s">
        <v>158</v>
      </c>
      <c r="D8" s="11"/>
      <c r="E8" s="172">
        <v>0</v>
      </c>
      <c r="F8" s="37"/>
      <c r="G8" s="12"/>
      <c r="H8" s="12"/>
      <c r="I8" s="183">
        <f t="shared" si="0"/>
        <v>0</v>
      </c>
      <c r="J8" s="37"/>
      <c r="K8" s="191">
        <v>0</v>
      </c>
      <c r="L8" s="12"/>
      <c r="M8" s="183">
        <f t="shared" si="1"/>
        <v>0</v>
      </c>
      <c r="N8" s="37"/>
      <c r="O8" s="191">
        <v>0</v>
      </c>
      <c r="P8" s="55"/>
      <c r="Q8" s="30"/>
      <c r="R8" s="30"/>
      <c r="S8" s="30"/>
      <c r="T8" s="30"/>
      <c r="U8" s="30"/>
    </row>
    <row r="9" spans="1:21" ht="13.5" customHeight="1">
      <c r="A9" s="30"/>
      <c r="B9" s="20">
        <v>4</v>
      </c>
      <c r="C9" s="15" t="s">
        <v>202</v>
      </c>
      <c r="D9" s="11"/>
      <c r="E9" s="172">
        <v>0</v>
      </c>
      <c r="F9" s="37"/>
      <c r="G9" s="12"/>
      <c r="H9" s="12"/>
      <c r="I9" s="183">
        <f t="shared" si="0"/>
        <v>0</v>
      </c>
      <c r="J9" s="37"/>
      <c r="K9" s="191">
        <v>0</v>
      </c>
      <c r="L9" s="12"/>
      <c r="M9" s="183">
        <f t="shared" si="1"/>
        <v>0</v>
      </c>
      <c r="N9" s="37"/>
      <c r="O9" s="191">
        <v>0</v>
      </c>
      <c r="P9" s="55"/>
      <c r="Q9" s="30"/>
      <c r="R9" s="30"/>
      <c r="S9" s="30"/>
      <c r="T9" s="30"/>
      <c r="U9" s="30"/>
    </row>
    <row r="10" spans="1:21" ht="13.5" customHeight="1">
      <c r="A10" s="30"/>
      <c r="B10" s="20">
        <v>5</v>
      </c>
      <c r="C10" s="15" t="s">
        <v>201</v>
      </c>
      <c r="D10" s="11"/>
      <c r="E10" s="172">
        <v>0</v>
      </c>
      <c r="F10" s="37"/>
      <c r="G10" s="12"/>
      <c r="H10" s="12"/>
      <c r="I10" s="183">
        <f t="shared" si="0"/>
        <v>0</v>
      </c>
      <c r="J10" s="37"/>
      <c r="K10" s="191">
        <v>0</v>
      </c>
      <c r="L10" s="12"/>
      <c r="M10" s="183">
        <f t="shared" si="1"/>
        <v>0</v>
      </c>
      <c r="N10" s="37"/>
      <c r="O10" s="191">
        <v>0</v>
      </c>
      <c r="P10" s="55"/>
      <c r="Q10" s="30"/>
      <c r="R10" s="30"/>
      <c r="S10" s="30"/>
      <c r="T10" s="30"/>
      <c r="U10" s="30"/>
    </row>
    <row r="11" spans="1:21" ht="13.5" customHeight="1">
      <c r="A11" s="30"/>
      <c r="B11" s="20">
        <v>6</v>
      </c>
      <c r="C11" s="15" t="s">
        <v>203</v>
      </c>
      <c r="D11" s="11"/>
      <c r="E11" s="172">
        <v>0</v>
      </c>
      <c r="F11" s="37"/>
      <c r="G11" s="12"/>
      <c r="H11" s="12"/>
      <c r="I11" s="183">
        <f t="shared" si="0"/>
        <v>0</v>
      </c>
      <c r="J11" s="37"/>
      <c r="K11" s="191">
        <v>0</v>
      </c>
      <c r="L11" s="12"/>
      <c r="M11" s="183">
        <f t="shared" si="1"/>
        <v>0</v>
      </c>
      <c r="N11" s="37"/>
      <c r="O11" s="191">
        <v>0</v>
      </c>
      <c r="P11" s="55"/>
      <c r="Q11" s="30"/>
      <c r="R11" s="30"/>
      <c r="S11" s="30"/>
      <c r="T11" s="30"/>
      <c r="U11" s="30"/>
    </row>
    <row r="12" spans="1:21" ht="13.5" customHeight="1">
      <c r="A12" s="30"/>
      <c r="B12" s="20">
        <v>7</v>
      </c>
      <c r="C12" s="15" t="s">
        <v>159</v>
      </c>
      <c r="D12" s="11"/>
      <c r="E12" s="172">
        <v>0</v>
      </c>
      <c r="F12" s="37"/>
      <c r="G12" s="12"/>
      <c r="H12" s="12"/>
      <c r="I12" s="183">
        <f t="shared" si="0"/>
        <v>0</v>
      </c>
      <c r="J12" s="37"/>
      <c r="K12" s="191">
        <v>0</v>
      </c>
      <c r="L12" s="12"/>
      <c r="M12" s="183">
        <f t="shared" si="1"/>
        <v>0</v>
      </c>
      <c r="N12" s="37"/>
      <c r="O12" s="191">
        <v>0</v>
      </c>
      <c r="P12" s="55"/>
      <c r="Q12" s="30"/>
      <c r="R12" s="30"/>
      <c r="S12" s="30"/>
      <c r="T12" s="30"/>
      <c r="U12" s="30"/>
    </row>
    <row r="13" spans="1:21" ht="13.5" customHeight="1">
      <c r="A13" s="30"/>
      <c r="B13" s="20">
        <v>8</v>
      </c>
      <c r="C13" s="15" t="s">
        <v>160</v>
      </c>
      <c r="D13" s="11"/>
      <c r="E13" s="172">
        <v>0</v>
      </c>
      <c r="F13" s="37"/>
      <c r="G13" s="12"/>
      <c r="H13" s="12"/>
      <c r="I13" s="183">
        <f t="shared" si="0"/>
        <v>0</v>
      </c>
      <c r="J13" s="37"/>
      <c r="K13" s="191">
        <v>0</v>
      </c>
      <c r="L13" s="12"/>
      <c r="M13" s="183">
        <f t="shared" si="1"/>
        <v>0</v>
      </c>
      <c r="N13" s="37"/>
      <c r="O13" s="191">
        <v>0</v>
      </c>
      <c r="P13" s="55"/>
      <c r="Q13" s="30"/>
      <c r="R13" s="30"/>
      <c r="S13" s="30"/>
      <c r="T13" s="30"/>
      <c r="U13" s="30"/>
    </row>
    <row r="14" spans="1:21" ht="13.5" customHeight="1">
      <c r="A14" s="30"/>
      <c r="B14" s="20">
        <v>9</v>
      </c>
      <c r="C14" s="15" t="s">
        <v>204</v>
      </c>
      <c r="D14" s="11"/>
      <c r="E14" s="172">
        <v>0</v>
      </c>
      <c r="F14" s="37"/>
      <c r="G14" s="12"/>
      <c r="H14" s="12"/>
      <c r="I14" s="183">
        <f t="shared" si="0"/>
        <v>0</v>
      </c>
      <c r="J14" s="37"/>
      <c r="K14" s="191">
        <v>0</v>
      </c>
      <c r="L14" s="12"/>
      <c r="M14" s="183">
        <f t="shared" si="1"/>
        <v>0</v>
      </c>
      <c r="N14" s="37"/>
      <c r="O14" s="191">
        <v>0</v>
      </c>
      <c r="P14" s="55"/>
      <c r="Q14" s="30"/>
      <c r="R14" s="30"/>
      <c r="S14" s="30"/>
      <c r="T14" s="30"/>
      <c r="U14" s="30"/>
    </row>
    <row r="15" spans="1:21" ht="13.5" customHeight="1">
      <c r="A15" s="30"/>
      <c r="B15" s="20">
        <v>10</v>
      </c>
      <c r="C15" s="15" t="s">
        <v>155</v>
      </c>
      <c r="D15" s="11"/>
      <c r="E15" s="172">
        <v>0</v>
      </c>
      <c r="F15" s="37"/>
      <c r="G15" s="12"/>
      <c r="H15" s="12"/>
      <c r="I15" s="183">
        <f t="shared" si="0"/>
        <v>0</v>
      </c>
      <c r="J15" s="37"/>
      <c r="K15" s="191">
        <v>0</v>
      </c>
      <c r="L15" s="12"/>
      <c r="M15" s="183">
        <f t="shared" si="1"/>
        <v>0</v>
      </c>
      <c r="N15" s="37"/>
      <c r="O15" s="191">
        <v>0</v>
      </c>
      <c r="P15" s="55"/>
      <c r="Q15" s="30"/>
      <c r="R15" s="30"/>
      <c r="S15" s="30"/>
      <c r="T15" s="30"/>
      <c r="U15" s="30"/>
    </row>
    <row r="16" spans="1:21" ht="13.5" customHeight="1">
      <c r="A16" s="30"/>
      <c r="B16" s="20"/>
      <c r="C16" s="12"/>
      <c r="D16" s="11"/>
      <c r="E16" s="37"/>
      <c r="F16" s="37"/>
      <c r="G16" s="12"/>
      <c r="H16" s="12"/>
      <c r="I16" s="37"/>
      <c r="J16" s="37"/>
      <c r="K16" s="12"/>
      <c r="L16" s="12"/>
      <c r="M16" s="37"/>
      <c r="N16" s="37"/>
      <c r="O16" s="12"/>
      <c r="P16" s="55"/>
      <c r="Q16" s="30"/>
      <c r="R16" s="30"/>
      <c r="S16" s="30"/>
      <c r="T16" s="30"/>
      <c r="U16" s="30"/>
    </row>
    <row r="17" spans="1:21" s="71" customFormat="1" ht="13.5" customHeight="1">
      <c r="A17" s="41"/>
      <c r="B17" s="25"/>
      <c r="C17" s="10" t="s">
        <v>52</v>
      </c>
      <c r="D17" s="9"/>
      <c r="E17" s="173">
        <f>SUM(E6:E15)</f>
        <v>0</v>
      </c>
      <c r="F17" s="48"/>
      <c r="G17" s="10"/>
      <c r="H17" s="10"/>
      <c r="I17" s="173">
        <f>SUM(I6:I15)</f>
        <v>0</v>
      </c>
      <c r="J17" s="48"/>
      <c r="K17" s="10"/>
      <c r="L17" s="10"/>
      <c r="M17" s="173">
        <f>SUM(M6:M15)</f>
        <v>0</v>
      </c>
      <c r="N17" s="48"/>
      <c r="O17" s="10"/>
      <c r="P17" s="74"/>
      <c r="Q17" s="41"/>
      <c r="R17" s="41"/>
      <c r="S17" s="41"/>
      <c r="T17" s="41"/>
      <c r="U17" s="41"/>
    </row>
    <row r="18" spans="1:21" ht="13.5" customHeight="1" thickBot="1">
      <c r="A18" s="30"/>
      <c r="B18" s="22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/>
      <c r="Q18" s="30"/>
      <c r="R18" s="30"/>
      <c r="S18" s="30"/>
      <c r="T18" s="30"/>
      <c r="U18" s="30"/>
    </row>
    <row r="19" spans="1:21" ht="13.5" customHeight="1">
      <c r="A19" s="30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13.5" customHeight="1">
      <c r="A20" s="30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13.5" customHeight="1">
      <c r="A21" s="30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13.5" customHeight="1">
      <c r="A22" s="30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ht="13.5" customHeight="1">
      <c r="A23" s="30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13.5" customHeight="1">
      <c r="A24" s="30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21" ht="13.5" customHeight="1">
      <c r="A25" s="30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</sheetData>
  <sheetProtection password="82C9" sheet="1" objects="1" scenarios="1" selectLockedCells="1"/>
  <mergeCells count="7">
    <mergeCell ref="C4:C5"/>
    <mergeCell ref="I3:K3"/>
    <mergeCell ref="M3:O3"/>
    <mergeCell ref="I5:K5"/>
    <mergeCell ref="M5:O5"/>
    <mergeCell ref="M4:O4"/>
    <mergeCell ref="I4:K4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8"/>
    <pageSetUpPr autoPageBreaks="0"/>
  </sheetPr>
  <dimension ref="A1:U113"/>
  <sheetViews>
    <sheetView showZeros="0" workbookViewId="0">
      <selection activeCell="C6" sqref="C6"/>
    </sheetView>
  </sheetViews>
  <sheetFormatPr baseColWidth="10" defaultColWidth="9.1640625" defaultRowHeight="13.5" customHeight="1"/>
  <cols>
    <col min="1" max="1" width="2.6640625" style="40" customWidth="1"/>
    <col min="2" max="2" width="4.6640625" style="72" customWidth="1"/>
    <col min="3" max="3" width="45.6640625" style="40" customWidth="1"/>
    <col min="4" max="4" width="3.6640625" style="40" customWidth="1"/>
    <col min="5" max="5" width="14.6640625" style="40" customWidth="1"/>
    <col min="6" max="6" width="1.6640625" style="40" customWidth="1"/>
    <col min="7" max="7" width="4.6640625" style="40" customWidth="1"/>
    <col min="8" max="8" width="1.6640625" style="40" customWidth="1"/>
    <col min="9" max="9" width="14.6640625" style="40" customWidth="1"/>
    <col min="10" max="10" width="1.6640625" style="40" customWidth="1"/>
    <col min="11" max="11" width="5.6640625" style="40" customWidth="1"/>
    <col min="12" max="12" width="2.6640625" style="40" customWidth="1"/>
    <col min="13" max="13" width="14.6640625" style="40" customWidth="1"/>
    <col min="14" max="14" width="1.6640625" style="40" customWidth="1"/>
    <col min="15" max="15" width="5.6640625" style="40" customWidth="1"/>
    <col min="16" max="16" width="2.5" style="40" customWidth="1"/>
    <col min="17" max="17" width="1.5" style="40" customWidth="1"/>
    <col min="18" max="18" width="6.6640625" style="40" customWidth="1"/>
    <col min="19" max="16384" width="9.1640625" style="40"/>
  </cols>
  <sheetData>
    <row r="1" spans="1:21" ht="13.5" customHeight="1" thickBot="1">
      <c r="A1" s="30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3.5" customHeight="1">
      <c r="A2" s="30"/>
      <c r="B2" s="19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3"/>
      <c r="Q2" s="30"/>
      <c r="R2" s="30"/>
      <c r="S2" s="30"/>
      <c r="T2" s="30"/>
      <c r="U2" s="30"/>
    </row>
    <row r="3" spans="1:21" ht="13.5" customHeight="1">
      <c r="A3" s="30"/>
      <c r="B3" s="20"/>
      <c r="C3" s="10" t="s">
        <v>161</v>
      </c>
      <c r="D3" s="12"/>
      <c r="E3" s="8" t="s">
        <v>36</v>
      </c>
      <c r="F3" s="11"/>
      <c r="G3" s="12"/>
      <c r="H3" s="12"/>
      <c r="I3" s="221" t="s">
        <v>37</v>
      </c>
      <c r="J3" s="221"/>
      <c r="K3" s="221"/>
      <c r="L3" s="12"/>
      <c r="M3" s="221" t="s">
        <v>38</v>
      </c>
      <c r="N3" s="221"/>
      <c r="O3" s="221"/>
      <c r="P3" s="55"/>
      <c r="Q3" s="30"/>
      <c r="R3" s="30"/>
      <c r="S3" s="30"/>
      <c r="T3" s="30"/>
      <c r="U3" s="30"/>
    </row>
    <row r="4" spans="1:21" ht="13.5" customHeight="1">
      <c r="A4" s="30"/>
      <c r="B4" s="20"/>
      <c r="C4" s="224" t="s">
        <v>32</v>
      </c>
      <c r="D4" s="12"/>
      <c r="E4" s="12"/>
      <c r="F4" s="12"/>
      <c r="G4" s="12"/>
      <c r="H4" s="12"/>
      <c r="I4" s="225" t="s">
        <v>92</v>
      </c>
      <c r="J4" s="225"/>
      <c r="K4" s="225"/>
      <c r="L4" s="12"/>
      <c r="M4" s="225" t="s">
        <v>92</v>
      </c>
      <c r="N4" s="225"/>
      <c r="O4" s="225"/>
      <c r="P4" s="55"/>
      <c r="Q4" s="30"/>
      <c r="R4" s="30"/>
      <c r="S4" s="30"/>
      <c r="T4" s="30"/>
      <c r="U4" s="30"/>
    </row>
    <row r="5" spans="1:21" ht="13.5" customHeight="1">
      <c r="A5" s="30"/>
      <c r="B5" s="20"/>
      <c r="C5" s="22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55"/>
      <c r="Q5" s="30"/>
      <c r="R5" s="30"/>
      <c r="S5" s="30"/>
      <c r="T5" s="30"/>
      <c r="U5" s="30"/>
    </row>
    <row r="6" spans="1:21" ht="13.5" customHeight="1">
      <c r="A6" s="30"/>
      <c r="B6" s="20">
        <v>1</v>
      </c>
      <c r="C6" s="15" t="s">
        <v>162</v>
      </c>
      <c r="D6" s="11"/>
      <c r="E6" s="172"/>
      <c r="F6" s="37"/>
      <c r="G6" s="12"/>
      <c r="H6" s="12"/>
      <c r="I6" s="183">
        <f t="shared" ref="I6:I18" si="0">+E6*(1+($K6/100))</f>
        <v>0</v>
      </c>
      <c r="J6" s="37"/>
      <c r="K6" s="168"/>
      <c r="L6" s="12"/>
      <c r="M6" s="183">
        <f t="shared" ref="M6:M18" si="1">+I6*(1+($O6/100))</f>
        <v>0</v>
      </c>
      <c r="N6" s="37"/>
      <c r="O6" s="168"/>
      <c r="P6" s="55"/>
      <c r="Q6" s="30"/>
      <c r="R6" s="30"/>
      <c r="S6" s="30"/>
      <c r="T6" s="30"/>
      <c r="U6" s="30"/>
    </row>
    <row r="7" spans="1:21" ht="13.5" customHeight="1">
      <c r="A7" s="30"/>
      <c r="B7" s="20">
        <v>2</v>
      </c>
      <c r="C7" s="15" t="s">
        <v>163</v>
      </c>
      <c r="D7" s="11"/>
      <c r="E7" s="172">
        <v>0</v>
      </c>
      <c r="F7" s="37"/>
      <c r="G7" s="12"/>
      <c r="H7" s="12"/>
      <c r="I7" s="183">
        <f t="shared" si="0"/>
        <v>0</v>
      </c>
      <c r="J7" s="37"/>
      <c r="K7" s="168">
        <v>0</v>
      </c>
      <c r="L7" s="12"/>
      <c r="M7" s="183">
        <f t="shared" si="1"/>
        <v>0</v>
      </c>
      <c r="N7" s="37"/>
      <c r="O7" s="168">
        <v>0</v>
      </c>
      <c r="P7" s="55"/>
      <c r="Q7" s="30"/>
      <c r="R7" s="30"/>
      <c r="S7" s="30"/>
      <c r="T7" s="30"/>
      <c r="U7" s="30"/>
    </row>
    <row r="8" spans="1:21" ht="13.5" customHeight="1">
      <c r="A8" s="30"/>
      <c r="B8" s="20">
        <v>3</v>
      </c>
      <c r="C8" s="15" t="s">
        <v>164</v>
      </c>
      <c r="D8" s="11"/>
      <c r="E8" s="172">
        <v>0</v>
      </c>
      <c r="F8" s="37"/>
      <c r="G8" s="12"/>
      <c r="H8" s="12"/>
      <c r="I8" s="183">
        <f t="shared" si="0"/>
        <v>0</v>
      </c>
      <c r="J8" s="37"/>
      <c r="K8" s="168">
        <v>0</v>
      </c>
      <c r="L8" s="12"/>
      <c r="M8" s="183">
        <f t="shared" si="1"/>
        <v>0</v>
      </c>
      <c r="N8" s="37"/>
      <c r="O8" s="168">
        <v>0</v>
      </c>
      <c r="P8" s="55"/>
      <c r="Q8" s="30"/>
      <c r="R8" s="30"/>
      <c r="S8" s="30"/>
      <c r="T8" s="30"/>
      <c r="U8" s="30"/>
    </row>
    <row r="9" spans="1:21" ht="13.5" customHeight="1">
      <c r="A9" s="30"/>
      <c r="B9" s="20">
        <v>4</v>
      </c>
      <c r="C9" s="15" t="s">
        <v>165</v>
      </c>
      <c r="D9" s="11"/>
      <c r="E9" s="172">
        <v>0</v>
      </c>
      <c r="F9" s="37"/>
      <c r="G9" s="12"/>
      <c r="H9" s="12"/>
      <c r="I9" s="183">
        <f t="shared" si="0"/>
        <v>0</v>
      </c>
      <c r="J9" s="37"/>
      <c r="K9" s="168">
        <v>0</v>
      </c>
      <c r="L9" s="12"/>
      <c r="M9" s="183">
        <f t="shared" si="1"/>
        <v>0</v>
      </c>
      <c r="N9" s="37"/>
      <c r="O9" s="168">
        <v>0</v>
      </c>
      <c r="P9" s="55"/>
      <c r="Q9" s="30"/>
      <c r="R9" s="30"/>
      <c r="S9" s="30"/>
      <c r="T9" s="30"/>
      <c r="U9" s="30"/>
    </row>
    <row r="10" spans="1:21" ht="13.5" customHeight="1">
      <c r="A10" s="30"/>
      <c r="B10" s="20">
        <v>5</v>
      </c>
      <c r="C10" s="49" t="s">
        <v>166</v>
      </c>
      <c r="D10" s="11"/>
      <c r="E10" s="172">
        <v>0</v>
      </c>
      <c r="F10" s="37"/>
      <c r="G10" s="12"/>
      <c r="H10" s="12"/>
      <c r="I10" s="183">
        <f t="shared" si="0"/>
        <v>0</v>
      </c>
      <c r="J10" s="37"/>
      <c r="K10" s="168">
        <v>0</v>
      </c>
      <c r="L10" s="12"/>
      <c r="M10" s="183">
        <f t="shared" si="1"/>
        <v>0</v>
      </c>
      <c r="N10" s="37"/>
      <c r="O10" s="168">
        <v>0</v>
      </c>
      <c r="P10" s="55"/>
      <c r="Q10" s="30"/>
      <c r="R10" s="30"/>
      <c r="S10" s="30"/>
      <c r="T10" s="30"/>
      <c r="U10" s="30"/>
    </row>
    <row r="11" spans="1:21" ht="13.5" customHeight="1">
      <c r="A11" s="30"/>
      <c r="B11" s="20">
        <v>6</v>
      </c>
      <c r="C11" s="15" t="s">
        <v>167</v>
      </c>
      <c r="D11" s="11"/>
      <c r="E11" s="172">
        <v>0</v>
      </c>
      <c r="F11" s="37"/>
      <c r="G11" s="12"/>
      <c r="H11" s="12"/>
      <c r="I11" s="183">
        <f t="shared" si="0"/>
        <v>0</v>
      </c>
      <c r="J11" s="37"/>
      <c r="K11" s="168">
        <v>0</v>
      </c>
      <c r="L11" s="12"/>
      <c r="M11" s="183">
        <f t="shared" si="1"/>
        <v>0</v>
      </c>
      <c r="N11" s="37"/>
      <c r="O11" s="168">
        <v>0</v>
      </c>
      <c r="P11" s="55"/>
      <c r="Q11" s="30"/>
      <c r="R11" s="30"/>
      <c r="S11" s="30"/>
      <c r="T11" s="30"/>
      <c r="U11" s="30"/>
    </row>
    <row r="12" spans="1:21" ht="13.5" customHeight="1">
      <c r="A12" s="30"/>
      <c r="B12" s="20">
        <v>7</v>
      </c>
      <c r="C12" s="15" t="s">
        <v>168</v>
      </c>
      <c r="D12" s="11"/>
      <c r="E12" s="172">
        <v>0</v>
      </c>
      <c r="F12" s="37"/>
      <c r="G12" s="12"/>
      <c r="H12" s="12"/>
      <c r="I12" s="183">
        <f t="shared" si="0"/>
        <v>0</v>
      </c>
      <c r="J12" s="37"/>
      <c r="K12" s="168">
        <v>0</v>
      </c>
      <c r="L12" s="12"/>
      <c r="M12" s="183">
        <f t="shared" si="1"/>
        <v>0</v>
      </c>
      <c r="N12" s="37"/>
      <c r="O12" s="168">
        <v>0</v>
      </c>
      <c r="P12" s="55"/>
      <c r="Q12" s="30"/>
      <c r="R12" s="30"/>
      <c r="S12" s="30"/>
      <c r="T12" s="30"/>
      <c r="U12" s="30"/>
    </row>
    <row r="13" spans="1:21" ht="13.5" customHeight="1">
      <c r="A13" s="30"/>
      <c r="B13" s="20">
        <v>8</v>
      </c>
      <c r="C13" s="15" t="s">
        <v>169</v>
      </c>
      <c r="D13" s="11"/>
      <c r="E13" s="172">
        <v>0</v>
      </c>
      <c r="F13" s="37"/>
      <c r="G13" s="12"/>
      <c r="H13" s="12"/>
      <c r="I13" s="183">
        <f t="shared" si="0"/>
        <v>0</v>
      </c>
      <c r="J13" s="37"/>
      <c r="K13" s="168">
        <v>0</v>
      </c>
      <c r="L13" s="12"/>
      <c r="M13" s="183">
        <f t="shared" si="1"/>
        <v>0</v>
      </c>
      <c r="N13" s="37"/>
      <c r="O13" s="168">
        <v>0</v>
      </c>
      <c r="P13" s="55"/>
      <c r="Q13" s="30"/>
      <c r="R13" s="30"/>
      <c r="S13" s="30"/>
      <c r="T13" s="30"/>
      <c r="U13" s="30"/>
    </row>
    <row r="14" spans="1:21" ht="13.5" customHeight="1">
      <c r="A14" s="30"/>
      <c r="B14" s="20">
        <v>9</v>
      </c>
      <c r="C14" s="15" t="s">
        <v>200</v>
      </c>
      <c r="D14" s="11"/>
      <c r="E14" s="172">
        <v>0</v>
      </c>
      <c r="F14" s="37"/>
      <c r="G14" s="12"/>
      <c r="H14" s="12"/>
      <c r="I14" s="183">
        <f t="shared" si="0"/>
        <v>0</v>
      </c>
      <c r="J14" s="37"/>
      <c r="K14" s="168">
        <v>0</v>
      </c>
      <c r="L14" s="12"/>
      <c r="M14" s="183">
        <f t="shared" si="1"/>
        <v>0</v>
      </c>
      <c r="N14" s="37"/>
      <c r="O14" s="168">
        <v>0</v>
      </c>
      <c r="P14" s="55"/>
      <c r="Q14" s="30"/>
      <c r="R14" s="30"/>
      <c r="S14" s="30"/>
      <c r="T14" s="30"/>
      <c r="U14" s="30"/>
    </row>
    <row r="15" spans="1:21" ht="13.5" customHeight="1">
      <c r="A15" s="30"/>
      <c r="B15" s="20">
        <v>10</v>
      </c>
      <c r="C15" s="15" t="s">
        <v>170</v>
      </c>
      <c r="D15" s="11"/>
      <c r="E15" s="172">
        <v>0</v>
      </c>
      <c r="F15" s="37"/>
      <c r="G15" s="12"/>
      <c r="H15" s="12"/>
      <c r="I15" s="183">
        <f t="shared" si="0"/>
        <v>0</v>
      </c>
      <c r="J15" s="37"/>
      <c r="K15" s="168">
        <v>0</v>
      </c>
      <c r="L15" s="12"/>
      <c r="M15" s="183">
        <f t="shared" si="1"/>
        <v>0</v>
      </c>
      <c r="N15" s="37"/>
      <c r="O15" s="168">
        <v>0</v>
      </c>
      <c r="P15" s="55"/>
      <c r="Q15" s="30"/>
      <c r="R15" s="30"/>
      <c r="S15" s="30"/>
      <c r="T15" s="30"/>
      <c r="U15" s="30"/>
    </row>
    <row r="16" spans="1:21" ht="13.5" customHeight="1">
      <c r="A16" s="30"/>
      <c r="B16" s="20">
        <v>11</v>
      </c>
      <c r="C16" s="15" t="s">
        <v>171</v>
      </c>
      <c r="D16" s="11"/>
      <c r="E16" s="172">
        <v>0</v>
      </c>
      <c r="F16" s="37"/>
      <c r="G16" s="12"/>
      <c r="H16" s="12"/>
      <c r="I16" s="183">
        <f t="shared" si="0"/>
        <v>0</v>
      </c>
      <c r="J16" s="37"/>
      <c r="K16" s="168">
        <v>0</v>
      </c>
      <c r="L16" s="12"/>
      <c r="M16" s="183">
        <f t="shared" si="1"/>
        <v>0</v>
      </c>
      <c r="N16" s="37"/>
      <c r="O16" s="168">
        <v>0</v>
      </c>
      <c r="P16" s="55"/>
      <c r="Q16" s="30"/>
      <c r="R16" s="30"/>
      <c r="S16" s="30"/>
      <c r="T16" s="30"/>
      <c r="U16" s="30"/>
    </row>
    <row r="17" spans="1:21" ht="13.5" customHeight="1">
      <c r="A17" s="30"/>
      <c r="B17" s="20">
        <v>12</v>
      </c>
      <c r="C17" s="15" t="s">
        <v>172</v>
      </c>
      <c r="D17" s="11"/>
      <c r="E17" s="172">
        <v>0</v>
      </c>
      <c r="F17" s="37"/>
      <c r="G17" s="12"/>
      <c r="H17" s="12"/>
      <c r="I17" s="183">
        <f t="shared" si="0"/>
        <v>0</v>
      </c>
      <c r="J17" s="37"/>
      <c r="K17" s="168">
        <v>0</v>
      </c>
      <c r="L17" s="12"/>
      <c r="M17" s="183">
        <f t="shared" si="1"/>
        <v>0</v>
      </c>
      <c r="N17" s="37"/>
      <c r="O17" s="168">
        <v>0</v>
      </c>
      <c r="P17" s="55"/>
      <c r="Q17" s="30"/>
      <c r="R17" s="30"/>
      <c r="S17" s="30"/>
      <c r="T17" s="30"/>
      <c r="U17" s="30"/>
    </row>
    <row r="18" spans="1:21" ht="13.5" customHeight="1">
      <c r="A18" s="30"/>
      <c r="B18" s="20">
        <v>13</v>
      </c>
      <c r="C18" s="15" t="s">
        <v>155</v>
      </c>
      <c r="D18" s="11"/>
      <c r="E18" s="172">
        <v>0</v>
      </c>
      <c r="F18" s="37"/>
      <c r="G18" s="12"/>
      <c r="H18" s="12"/>
      <c r="I18" s="183">
        <f t="shared" si="0"/>
        <v>0</v>
      </c>
      <c r="J18" s="37"/>
      <c r="K18" s="168">
        <v>0</v>
      </c>
      <c r="L18" s="12"/>
      <c r="M18" s="183">
        <f t="shared" si="1"/>
        <v>0</v>
      </c>
      <c r="N18" s="37"/>
      <c r="O18" s="168">
        <v>0</v>
      </c>
      <c r="P18" s="55"/>
      <c r="Q18" s="30"/>
      <c r="R18" s="30"/>
      <c r="S18" s="30"/>
      <c r="T18" s="30"/>
      <c r="U18" s="30"/>
    </row>
    <row r="19" spans="1:21" ht="13.5" customHeight="1">
      <c r="A19" s="30"/>
      <c r="B19" s="20"/>
      <c r="C19" s="12"/>
      <c r="D19" s="11"/>
      <c r="E19" s="37"/>
      <c r="F19" s="37"/>
      <c r="G19" s="12"/>
      <c r="H19" s="12"/>
      <c r="I19" s="37"/>
      <c r="J19" s="37"/>
      <c r="K19" s="12"/>
      <c r="L19" s="12"/>
      <c r="M19" s="37"/>
      <c r="N19" s="37"/>
      <c r="O19" s="12"/>
      <c r="P19" s="55"/>
      <c r="Q19" s="30"/>
      <c r="R19" s="30"/>
      <c r="S19" s="30"/>
      <c r="T19" s="30"/>
      <c r="U19" s="30"/>
    </row>
    <row r="20" spans="1:21" s="71" customFormat="1" ht="13.5" customHeight="1">
      <c r="A20" s="41"/>
      <c r="B20" s="25"/>
      <c r="C20" s="10" t="s">
        <v>52</v>
      </c>
      <c r="D20" s="9"/>
      <c r="E20" s="173">
        <f>SUM(E6:E18)</f>
        <v>0</v>
      </c>
      <c r="F20" s="48"/>
      <c r="G20" s="10"/>
      <c r="H20" s="10"/>
      <c r="I20" s="173">
        <f>SUM(I6:I18)</f>
        <v>0</v>
      </c>
      <c r="J20" s="48"/>
      <c r="K20" s="10"/>
      <c r="L20" s="10"/>
      <c r="M20" s="173">
        <f>SUM(M6:M18)</f>
        <v>0</v>
      </c>
      <c r="N20" s="48"/>
      <c r="O20" s="10"/>
      <c r="P20" s="74"/>
      <c r="Q20" s="41"/>
      <c r="R20" s="41"/>
      <c r="S20" s="41"/>
      <c r="T20" s="41"/>
      <c r="U20" s="41"/>
    </row>
    <row r="21" spans="1:21" ht="13.5" customHeight="1" thickBot="1">
      <c r="A21" s="30"/>
      <c r="B21" s="22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9"/>
      <c r="Q21" s="30"/>
      <c r="R21" s="30"/>
      <c r="S21" s="30"/>
      <c r="T21" s="30"/>
      <c r="U21" s="30"/>
    </row>
    <row r="22" spans="1:21" ht="13.5" customHeight="1">
      <c r="A22" s="30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ht="13.5" customHeight="1">
      <c r="A23" s="30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13.5" customHeight="1">
      <c r="A24" s="30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13.5" customHeight="1">
      <c r="A25" s="30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9"/>
      <c r="R25" s="39"/>
      <c r="S25" s="39"/>
      <c r="T25" s="39"/>
      <c r="U25" s="39"/>
    </row>
    <row r="26" spans="1:21" ht="13.5" customHeight="1">
      <c r="A26" s="30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9"/>
      <c r="R26" s="39"/>
      <c r="S26" s="39"/>
      <c r="T26" s="39"/>
      <c r="U26" s="39"/>
    </row>
    <row r="27" spans="1:21" ht="13.5" customHeight="1">
      <c r="A27" s="39"/>
      <c r="B27" s="34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3.5" customHeight="1">
      <c r="A28" s="39"/>
      <c r="B28" s="3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</row>
    <row r="29" spans="1:21" ht="13.5" customHeight="1">
      <c r="A29" s="39"/>
      <c r="B29" s="34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</row>
    <row r="30" spans="1:21" ht="13.5" customHeight="1">
      <c r="A30" s="39"/>
      <c r="B30" s="34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  <row r="31" spans="1:21" ht="13.5" customHeight="1">
      <c r="A31" s="39"/>
      <c r="B31" s="3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</row>
    <row r="32" spans="1:21" ht="13.5" customHeight="1">
      <c r="A32" s="39"/>
      <c r="B32" s="34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1:21" ht="13.5" customHeight="1">
      <c r="A33" s="39"/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:21" ht="13.5" customHeight="1">
      <c r="A34" s="39"/>
      <c r="B34" s="34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1:21" ht="13.5" customHeight="1">
      <c r="A35" s="39"/>
      <c r="B35" s="34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ht="13.5" customHeight="1">
      <c r="A36" s="39"/>
      <c r="B36" s="34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ht="13.5" customHeight="1">
      <c r="A37" s="39"/>
      <c r="B37" s="34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1:21" ht="13.5" customHeight="1">
      <c r="A38" s="39"/>
      <c r="B38" s="3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</row>
    <row r="39" spans="1:21" ht="13.5" customHeight="1">
      <c r="A39" s="39"/>
      <c r="B39" s="34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1" ht="13.5" customHeight="1">
      <c r="A40" s="39"/>
      <c r="B40" s="34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:21" ht="13.5" customHeight="1">
      <c r="A41" s="39"/>
      <c r="B41" s="34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21" ht="13.5" customHeight="1">
      <c r="A42" s="39"/>
      <c r="B42" s="34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 ht="13.5" customHeight="1">
      <c r="A43" s="39"/>
      <c r="B43" s="34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:21" ht="13.5" customHeight="1">
      <c r="A44" s="39"/>
      <c r="B44" s="34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1" ht="13.5" customHeight="1">
      <c r="A45" s="39"/>
      <c r="B45" s="34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ht="13.5" customHeight="1">
      <c r="A46" s="39"/>
      <c r="B46" s="3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ht="13.5" customHeight="1">
      <c r="A47" s="39"/>
      <c r="B47" s="34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1" ht="13.5" customHeight="1">
      <c r="A48" s="39"/>
      <c r="B48" s="34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ht="13.5" customHeight="1">
      <c r="A49" s="39"/>
      <c r="B49" s="34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:21" ht="13.5" customHeight="1">
      <c r="A50" s="39"/>
      <c r="B50" s="34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pans="1:21" ht="13.5" customHeight="1">
      <c r="A51" s="39"/>
      <c r="B51" s="34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:21" ht="13.5" customHeight="1">
      <c r="A52" s="39"/>
      <c r="B52" s="34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</row>
    <row r="53" spans="1:21" ht="13.5" customHeight="1">
      <c r="A53" s="39"/>
      <c r="B53" s="34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1" ht="13.5" customHeight="1">
      <c r="A54" s="39"/>
      <c r="B54" s="34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ht="13.5" customHeight="1">
      <c r="A55" s="39"/>
      <c r="B55" s="34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:21" ht="13.5" customHeight="1">
      <c r="A56" s="39"/>
      <c r="B56" s="34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pans="1:21" ht="13.5" customHeight="1">
      <c r="A57" s="39"/>
      <c r="B57" s="34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</row>
    <row r="58" spans="1:21" ht="13.5" customHeight="1">
      <c r="A58" s="39"/>
      <c r="B58" s="34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</row>
    <row r="59" spans="1:21" ht="13.5" customHeight="1">
      <c r="A59" s="39"/>
      <c r="B59" s="34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</row>
    <row r="60" spans="1:21" ht="13.5" customHeight="1">
      <c r="A60" s="39"/>
      <c r="B60" s="34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</row>
    <row r="61" spans="1:21" ht="13.5" customHeight="1">
      <c r="A61" s="39"/>
      <c r="B61" s="34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</row>
    <row r="62" spans="1:21" ht="13.5" customHeight="1">
      <c r="A62" s="39"/>
      <c r="B62" s="34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</row>
    <row r="63" spans="1:21" ht="13.5" customHeight="1">
      <c r="A63" s="39"/>
      <c r="B63" s="34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</row>
    <row r="64" spans="1:21" ht="13.5" customHeight="1">
      <c r="A64" s="39"/>
      <c r="B64" s="34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</row>
    <row r="65" spans="1:21" ht="13.5" customHeight="1">
      <c r="A65" s="39"/>
      <c r="B65" s="34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1" ht="13.5" customHeight="1">
      <c r="A66" s="39"/>
      <c r="B66" s="34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</row>
    <row r="67" spans="1:21" ht="13.5" customHeight="1">
      <c r="A67" s="39"/>
      <c r="B67" s="34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</row>
    <row r="68" spans="1:21" ht="13.5" customHeight="1">
      <c r="A68" s="39"/>
      <c r="B68" s="34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</row>
    <row r="69" spans="1:21" ht="13.5" customHeight="1">
      <c r="A69" s="39"/>
      <c r="B69" s="34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</row>
    <row r="70" spans="1:21" ht="13.5" customHeight="1">
      <c r="A70" s="39"/>
      <c r="B70" s="34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</row>
    <row r="71" spans="1:21" ht="13.5" customHeight="1">
      <c r="A71" s="39"/>
      <c r="B71" s="34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1:21" ht="13.5" customHeight="1">
      <c r="A72" s="39"/>
      <c r="B72" s="34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</row>
    <row r="73" spans="1:21" ht="13.5" customHeight="1">
      <c r="A73" s="39"/>
      <c r="B73" s="34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</row>
    <row r="74" spans="1:21" ht="13.5" customHeight="1">
      <c r="A74" s="39"/>
      <c r="B74" s="34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</row>
    <row r="75" spans="1:21" ht="13.5" customHeight="1">
      <c r="A75" s="39"/>
      <c r="B75" s="34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</row>
    <row r="76" spans="1:21" ht="13.5" customHeight="1">
      <c r="A76" s="39"/>
      <c r="B76" s="34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7" spans="1:21" ht="13.5" customHeight="1">
      <c r="A77" s="39"/>
      <c r="B77" s="34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</row>
    <row r="78" spans="1:21" ht="13.5" customHeight="1">
      <c r="A78" s="39"/>
      <c r="B78" s="34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</row>
    <row r="79" spans="1:21" ht="13.5" customHeight="1">
      <c r="A79" s="39"/>
      <c r="B79" s="34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</row>
    <row r="80" spans="1:21" ht="13.5" customHeight="1">
      <c r="A80" s="39"/>
      <c r="B80" s="34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</row>
    <row r="81" spans="1:21" ht="13.5" customHeight="1">
      <c r="A81" s="39"/>
      <c r="B81" s="34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:21" ht="13.5" customHeight="1">
      <c r="A82" s="39"/>
      <c r="B82" s="34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</row>
    <row r="83" spans="1:21" ht="13.5" customHeight="1">
      <c r="A83" s="39"/>
      <c r="B83" s="34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</row>
    <row r="84" spans="1:21" ht="13.5" customHeight="1">
      <c r="A84" s="39"/>
      <c r="B84" s="34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</row>
    <row r="85" spans="1:21" ht="13.5" customHeight="1">
      <c r="A85" s="39"/>
      <c r="B85" s="34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:21" ht="13.5" customHeight="1">
      <c r="A86" s="39"/>
      <c r="B86" s="34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</row>
    <row r="87" spans="1:21" ht="13.5" customHeight="1">
      <c r="A87" s="39"/>
      <c r="B87" s="34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</row>
    <row r="88" spans="1:21" ht="13.5" customHeight="1">
      <c r="A88" s="39"/>
      <c r="B88" s="34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1" ht="13.5" customHeight="1">
      <c r="A89" s="39"/>
      <c r="B89" s="34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</row>
    <row r="90" spans="1:21" ht="13.5" customHeight="1">
      <c r="A90" s="39"/>
      <c r="B90" s="34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:21" ht="13.5" customHeight="1">
      <c r="A91" s="39"/>
      <c r="B91" s="34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</row>
    <row r="92" spans="1:21" ht="13.5" customHeight="1">
      <c r="A92" s="39"/>
      <c r="B92" s="34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</row>
    <row r="93" spans="1:21" ht="13.5" customHeight="1">
      <c r="A93" s="39"/>
      <c r="B93" s="34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</row>
    <row r="94" spans="1:21" ht="13.5" customHeight="1">
      <c r="A94" s="39"/>
      <c r="B94" s="34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ht="13.5" customHeight="1">
      <c r="A95" s="39"/>
      <c r="B95" s="34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:21" ht="13.5" customHeight="1">
      <c r="A96" s="39"/>
      <c r="B96" s="34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:21" ht="13.5" customHeight="1">
      <c r="A97" s="39"/>
      <c r="B97" s="34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</row>
    <row r="98" spans="1:21" ht="13.5" customHeight="1">
      <c r="A98" s="39"/>
      <c r="B98" s="34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ht="13.5" customHeight="1">
      <c r="A99" s="39"/>
      <c r="B99" s="34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</row>
    <row r="100" spans="1:21" ht="13.5" customHeight="1">
      <c r="A100" s="39"/>
      <c r="B100" s="34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ht="13.5" customHeight="1">
      <c r="A101" s="39"/>
      <c r="B101" s="34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</row>
    <row r="102" spans="1:21" ht="13.5" customHeight="1">
      <c r="A102" s="39"/>
      <c r="B102" s="34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</row>
    <row r="103" spans="1:21" ht="13.5" customHeight="1">
      <c r="A103" s="39"/>
      <c r="B103" s="34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</row>
    <row r="104" spans="1:21" ht="13.5" customHeight="1">
      <c r="A104" s="39"/>
      <c r="B104" s="34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</row>
    <row r="105" spans="1:21" ht="13.5" customHeight="1">
      <c r="A105" s="39"/>
      <c r="B105" s="34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</row>
    <row r="106" spans="1:21" ht="13.5" customHeight="1">
      <c r="A106" s="39"/>
      <c r="B106" s="34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</row>
    <row r="107" spans="1:21" ht="13.5" customHeight="1">
      <c r="A107" s="39"/>
      <c r="B107" s="34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</row>
    <row r="108" spans="1:21" ht="13.5" customHeight="1">
      <c r="A108" s="39"/>
      <c r="B108" s="34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</row>
    <row r="109" spans="1:21" ht="13.5" customHeight="1">
      <c r="A109" s="39"/>
      <c r="B109" s="34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</row>
    <row r="110" spans="1:21" ht="13.5" customHeight="1">
      <c r="A110" s="39"/>
      <c r="B110" s="34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</row>
    <row r="111" spans="1:21" ht="13.5" customHeight="1">
      <c r="A111" s="39"/>
      <c r="B111" s="34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</row>
    <row r="112" spans="1:21" ht="13.5" customHeight="1">
      <c r="A112" s="39"/>
      <c r="B112" s="34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</row>
    <row r="113" spans="1:21" ht="13.5" customHeight="1">
      <c r="A113" s="39"/>
      <c r="B113" s="34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</row>
  </sheetData>
  <sheetProtection password="82C9" sheet="1" objects="1" scenarios="1" selectLockedCells="1"/>
  <mergeCells count="5">
    <mergeCell ref="C4:C5"/>
    <mergeCell ref="I3:K3"/>
    <mergeCell ref="M3:O3"/>
    <mergeCell ref="I4:K4"/>
    <mergeCell ref="M4:O4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8"/>
    <pageSetUpPr autoPageBreaks="0"/>
  </sheetPr>
  <dimension ref="A1:U166"/>
  <sheetViews>
    <sheetView showGridLines="0" showZeros="0" workbookViewId="0">
      <selection activeCell="C24" sqref="C24"/>
    </sheetView>
  </sheetViews>
  <sheetFormatPr baseColWidth="10" defaultColWidth="9.1640625" defaultRowHeight="13.5" customHeight="1"/>
  <cols>
    <col min="1" max="1" width="2.6640625" style="40" customWidth="1"/>
    <col min="2" max="2" width="4.6640625" style="72" customWidth="1"/>
    <col min="3" max="3" width="45.6640625" style="40" customWidth="1"/>
    <col min="4" max="4" width="3.6640625" style="40" customWidth="1"/>
    <col min="5" max="5" width="14.6640625" style="40" customWidth="1"/>
    <col min="6" max="6" width="1.6640625" style="40" customWidth="1"/>
    <col min="7" max="7" width="4.6640625" style="40" customWidth="1"/>
    <col min="8" max="8" width="1.6640625" style="40" customWidth="1"/>
    <col min="9" max="9" width="14.6640625" style="40" customWidth="1"/>
    <col min="10" max="10" width="1.6640625" style="40" customWidth="1"/>
    <col min="11" max="11" width="5.6640625" style="40" customWidth="1"/>
    <col min="12" max="12" width="2.6640625" style="40" customWidth="1"/>
    <col min="13" max="13" width="14.6640625" style="40" customWidth="1"/>
    <col min="14" max="14" width="1.6640625" style="40" customWidth="1"/>
    <col min="15" max="15" width="5.6640625" style="40" customWidth="1"/>
    <col min="16" max="16" width="2.5" style="40" customWidth="1"/>
    <col min="17" max="17" width="1.5" style="40" customWidth="1"/>
    <col min="18" max="18" width="6.6640625" style="40" customWidth="1"/>
    <col min="19" max="16384" width="9.1640625" style="40"/>
  </cols>
  <sheetData>
    <row r="1" spans="1:21" ht="13.5" customHeight="1" thickBot="1">
      <c r="A1" s="30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3.5" customHeight="1">
      <c r="A2" s="30"/>
      <c r="B2" s="19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3"/>
      <c r="Q2" s="30"/>
      <c r="R2" s="30"/>
      <c r="S2" s="30"/>
      <c r="T2" s="30"/>
      <c r="U2" s="30"/>
    </row>
    <row r="3" spans="1:21" ht="13.5" customHeight="1">
      <c r="A3" s="30"/>
      <c r="B3" s="20"/>
      <c r="C3" s="10" t="s">
        <v>173</v>
      </c>
      <c r="D3" s="12"/>
      <c r="E3" s="8" t="s">
        <v>36</v>
      </c>
      <c r="F3" s="11"/>
      <c r="G3" s="12"/>
      <c r="H3" s="12"/>
      <c r="I3" s="221" t="s">
        <v>37</v>
      </c>
      <c r="J3" s="221"/>
      <c r="K3" s="221"/>
      <c r="L3" s="12"/>
      <c r="M3" s="221" t="s">
        <v>38</v>
      </c>
      <c r="N3" s="221"/>
      <c r="O3" s="221"/>
      <c r="P3" s="55"/>
      <c r="Q3" s="30"/>
      <c r="R3" s="30"/>
      <c r="S3" s="30"/>
      <c r="T3" s="30"/>
      <c r="U3" s="30"/>
    </row>
    <row r="4" spans="1:21" ht="13.5" customHeight="1">
      <c r="A4" s="30"/>
      <c r="B4" s="20"/>
      <c r="C4" s="224" t="s">
        <v>32</v>
      </c>
      <c r="D4" s="12"/>
      <c r="E4" s="12"/>
      <c r="F4" s="12"/>
      <c r="G4" s="12"/>
      <c r="H4" s="12"/>
      <c r="I4" s="225" t="s">
        <v>92</v>
      </c>
      <c r="J4" s="225"/>
      <c r="K4" s="225"/>
      <c r="L4" s="12"/>
      <c r="M4" s="225" t="s">
        <v>92</v>
      </c>
      <c r="N4" s="225"/>
      <c r="O4" s="225"/>
      <c r="P4" s="55"/>
      <c r="Q4" s="30"/>
      <c r="R4" s="30"/>
      <c r="S4" s="30"/>
      <c r="T4" s="30"/>
      <c r="U4" s="30"/>
    </row>
    <row r="5" spans="1:21" ht="13.5" customHeight="1">
      <c r="A5" s="30"/>
      <c r="B5" s="20"/>
      <c r="C5" s="224"/>
      <c r="D5" s="12"/>
      <c r="E5" s="12"/>
      <c r="F5" s="12"/>
      <c r="G5" s="12"/>
      <c r="H5" s="12"/>
      <c r="I5" s="223"/>
      <c r="J5" s="224"/>
      <c r="K5" s="224"/>
      <c r="L5" s="12"/>
      <c r="M5" s="223"/>
      <c r="N5" s="224"/>
      <c r="O5" s="224"/>
      <c r="P5" s="55"/>
      <c r="Q5" s="30"/>
      <c r="R5" s="30"/>
      <c r="S5" s="30"/>
      <c r="T5" s="30"/>
      <c r="U5" s="30"/>
    </row>
    <row r="6" spans="1:21" ht="13.5" customHeight="1">
      <c r="A6" s="30"/>
      <c r="B6" s="20">
        <v>1</v>
      </c>
      <c r="C6" s="15" t="s">
        <v>197</v>
      </c>
      <c r="D6" s="11"/>
      <c r="E6" s="172"/>
      <c r="F6" s="37"/>
      <c r="G6" s="12"/>
      <c r="H6" s="12"/>
      <c r="I6" s="183">
        <f t="shared" ref="I6:I13" si="0">+E6*(1+($K6/100))</f>
        <v>0</v>
      </c>
      <c r="J6" s="37"/>
      <c r="K6" s="38"/>
      <c r="L6" s="12"/>
      <c r="M6" s="183">
        <f t="shared" ref="M6:M13" si="1">+I6*(1+($O6/100))</f>
        <v>0</v>
      </c>
      <c r="N6" s="37"/>
      <c r="O6" s="38"/>
      <c r="P6" s="55"/>
      <c r="Q6" s="30"/>
      <c r="R6" s="30"/>
      <c r="S6" s="30"/>
      <c r="T6" s="30"/>
      <c r="U6" s="30"/>
    </row>
    <row r="7" spans="1:21" ht="13.5" customHeight="1">
      <c r="A7" s="30"/>
      <c r="B7" s="20">
        <v>2</v>
      </c>
      <c r="C7" s="15" t="s">
        <v>198</v>
      </c>
      <c r="D7" s="11"/>
      <c r="E7" s="172">
        <v>0</v>
      </c>
      <c r="F7" s="37"/>
      <c r="G7" s="12"/>
      <c r="H7" s="12"/>
      <c r="I7" s="183">
        <f t="shared" si="0"/>
        <v>0</v>
      </c>
      <c r="J7" s="37"/>
      <c r="K7" s="38">
        <v>0</v>
      </c>
      <c r="L7" s="12"/>
      <c r="M7" s="183">
        <f t="shared" si="1"/>
        <v>0</v>
      </c>
      <c r="N7" s="37"/>
      <c r="O7" s="38">
        <v>0</v>
      </c>
      <c r="P7" s="55"/>
      <c r="Q7" s="30"/>
      <c r="R7" s="30"/>
      <c r="S7" s="30"/>
      <c r="T7" s="30"/>
      <c r="U7" s="30"/>
    </row>
    <row r="8" spans="1:21" ht="13.5" customHeight="1">
      <c r="A8" s="30"/>
      <c r="B8" s="20">
        <v>3</v>
      </c>
      <c r="C8" s="15" t="s">
        <v>174</v>
      </c>
      <c r="D8" s="11"/>
      <c r="E8" s="172">
        <v>0</v>
      </c>
      <c r="F8" s="37"/>
      <c r="G8" s="12"/>
      <c r="H8" s="12"/>
      <c r="I8" s="183">
        <f t="shared" si="0"/>
        <v>0</v>
      </c>
      <c r="J8" s="37"/>
      <c r="K8" s="38">
        <v>0</v>
      </c>
      <c r="L8" s="12"/>
      <c r="M8" s="183">
        <f t="shared" si="1"/>
        <v>0</v>
      </c>
      <c r="N8" s="37"/>
      <c r="O8" s="38">
        <v>0</v>
      </c>
      <c r="P8" s="55"/>
      <c r="Q8" s="30"/>
      <c r="R8" s="30"/>
      <c r="S8" s="30"/>
      <c r="T8" s="30"/>
      <c r="U8" s="30"/>
    </row>
    <row r="9" spans="1:21" ht="13.5" customHeight="1">
      <c r="A9" s="30"/>
      <c r="B9" s="20">
        <v>4</v>
      </c>
      <c r="C9" s="15" t="s">
        <v>175</v>
      </c>
      <c r="D9" s="11"/>
      <c r="E9" s="172">
        <v>0</v>
      </c>
      <c r="F9" s="37"/>
      <c r="G9" s="12"/>
      <c r="H9" s="12"/>
      <c r="I9" s="183">
        <f t="shared" si="0"/>
        <v>0</v>
      </c>
      <c r="J9" s="37"/>
      <c r="K9" s="38">
        <v>0</v>
      </c>
      <c r="L9" s="12"/>
      <c r="M9" s="183">
        <f t="shared" si="1"/>
        <v>0</v>
      </c>
      <c r="N9" s="37"/>
      <c r="O9" s="38">
        <v>0</v>
      </c>
      <c r="P9" s="55"/>
      <c r="Q9" s="30"/>
      <c r="R9" s="30"/>
      <c r="S9" s="30"/>
      <c r="T9" s="30"/>
      <c r="U9" s="30"/>
    </row>
    <row r="10" spans="1:21" ht="13.5" customHeight="1">
      <c r="A10" s="30"/>
      <c r="B10" s="20">
        <v>5</v>
      </c>
      <c r="C10" s="15" t="s">
        <v>176</v>
      </c>
      <c r="D10" s="11"/>
      <c r="E10" s="172">
        <v>0</v>
      </c>
      <c r="F10" s="37"/>
      <c r="G10" s="12"/>
      <c r="H10" s="12"/>
      <c r="I10" s="183">
        <f t="shared" si="0"/>
        <v>0</v>
      </c>
      <c r="J10" s="37"/>
      <c r="K10" s="38">
        <v>0</v>
      </c>
      <c r="L10" s="12"/>
      <c r="M10" s="183">
        <f t="shared" si="1"/>
        <v>0</v>
      </c>
      <c r="N10" s="37"/>
      <c r="O10" s="38">
        <v>0</v>
      </c>
      <c r="P10" s="55"/>
      <c r="Q10" s="30"/>
      <c r="R10" s="30"/>
      <c r="S10" s="30"/>
      <c r="T10" s="30"/>
      <c r="U10" s="30"/>
    </row>
    <row r="11" spans="1:21" ht="13.5" customHeight="1">
      <c r="A11" s="30"/>
      <c r="B11" s="20">
        <v>6</v>
      </c>
      <c r="C11" s="15" t="s">
        <v>199</v>
      </c>
      <c r="D11" s="11"/>
      <c r="E11" s="172">
        <v>0</v>
      </c>
      <c r="F11" s="37"/>
      <c r="G11" s="12"/>
      <c r="H11" s="12"/>
      <c r="I11" s="183">
        <f t="shared" si="0"/>
        <v>0</v>
      </c>
      <c r="J11" s="37"/>
      <c r="K11" s="38">
        <v>0</v>
      </c>
      <c r="L11" s="12"/>
      <c r="M11" s="183">
        <f t="shared" si="1"/>
        <v>0</v>
      </c>
      <c r="N11" s="37"/>
      <c r="O11" s="38">
        <v>0</v>
      </c>
      <c r="P11" s="55"/>
      <c r="Q11" s="30"/>
      <c r="R11" s="30"/>
      <c r="S11" s="30"/>
      <c r="T11" s="30"/>
      <c r="U11" s="30"/>
    </row>
    <row r="12" spans="1:21" ht="13.5" customHeight="1">
      <c r="A12" s="30"/>
      <c r="B12" s="20">
        <v>7</v>
      </c>
      <c r="C12" s="15" t="s">
        <v>177</v>
      </c>
      <c r="D12" s="11"/>
      <c r="E12" s="172">
        <v>0</v>
      </c>
      <c r="F12" s="37"/>
      <c r="G12" s="12"/>
      <c r="H12" s="12"/>
      <c r="I12" s="183">
        <f t="shared" si="0"/>
        <v>0</v>
      </c>
      <c r="J12" s="37"/>
      <c r="K12" s="38">
        <v>0</v>
      </c>
      <c r="L12" s="12"/>
      <c r="M12" s="183">
        <f t="shared" si="1"/>
        <v>0</v>
      </c>
      <c r="N12" s="37"/>
      <c r="O12" s="38">
        <v>0</v>
      </c>
      <c r="P12" s="55"/>
      <c r="Q12" s="30"/>
      <c r="R12" s="30"/>
      <c r="S12" s="30"/>
      <c r="T12" s="30"/>
      <c r="U12" s="30"/>
    </row>
    <row r="13" spans="1:21" ht="13.5" customHeight="1">
      <c r="A13" s="30"/>
      <c r="B13" s="20">
        <v>8</v>
      </c>
      <c r="C13" s="15" t="s">
        <v>155</v>
      </c>
      <c r="D13" s="11"/>
      <c r="E13" s="172">
        <v>0</v>
      </c>
      <c r="F13" s="37"/>
      <c r="G13" s="12"/>
      <c r="H13" s="12"/>
      <c r="I13" s="183">
        <f t="shared" si="0"/>
        <v>0</v>
      </c>
      <c r="J13" s="37"/>
      <c r="K13" s="38">
        <v>0</v>
      </c>
      <c r="L13" s="12"/>
      <c r="M13" s="183">
        <f t="shared" si="1"/>
        <v>0</v>
      </c>
      <c r="N13" s="37"/>
      <c r="O13" s="38">
        <v>0</v>
      </c>
      <c r="P13" s="55"/>
      <c r="Q13" s="30"/>
      <c r="R13" s="30"/>
      <c r="S13" s="30"/>
      <c r="T13" s="30"/>
      <c r="U13" s="30"/>
    </row>
    <row r="14" spans="1:21" ht="13.5" customHeight="1">
      <c r="A14" s="30"/>
      <c r="B14" s="20"/>
      <c r="C14" s="12"/>
      <c r="D14" s="11"/>
      <c r="E14" s="37"/>
      <c r="F14" s="37"/>
      <c r="G14" s="12"/>
      <c r="H14" s="12"/>
      <c r="I14" s="37"/>
      <c r="J14" s="37"/>
      <c r="K14" s="12"/>
      <c r="L14" s="12"/>
      <c r="M14" s="37"/>
      <c r="N14" s="37"/>
      <c r="O14" s="12"/>
      <c r="P14" s="55"/>
      <c r="Q14" s="30"/>
      <c r="R14" s="30"/>
      <c r="S14" s="30"/>
      <c r="T14" s="30"/>
      <c r="U14" s="30"/>
    </row>
    <row r="15" spans="1:21" s="71" customFormat="1" ht="13.5" customHeight="1">
      <c r="A15" s="41"/>
      <c r="B15" s="25"/>
      <c r="C15" s="10" t="s">
        <v>52</v>
      </c>
      <c r="D15" s="9"/>
      <c r="E15" s="173">
        <f>SUM(E6:E13)</f>
        <v>0</v>
      </c>
      <c r="F15" s="48"/>
      <c r="G15" s="10"/>
      <c r="H15" s="10"/>
      <c r="I15" s="173">
        <f>SUM(I6:I13)</f>
        <v>0</v>
      </c>
      <c r="J15" s="48"/>
      <c r="K15" s="10"/>
      <c r="L15" s="10"/>
      <c r="M15" s="173">
        <f>SUM(M6:M13)</f>
        <v>0</v>
      </c>
      <c r="N15" s="48"/>
      <c r="O15" s="10"/>
      <c r="P15" s="74"/>
      <c r="Q15" s="41"/>
      <c r="R15" s="41"/>
      <c r="S15" s="41"/>
      <c r="T15" s="41"/>
      <c r="U15" s="41"/>
    </row>
    <row r="16" spans="1:21" ht="13.5" customHeight="1" thickBot="1">
      <c r="A16" s="30"/>
      <c r="B16" s="22"/>
      <c r="C16" s="58"/>
      <c r="D16" s="77"/>
      <c r="E16" s="88"/>
      <c r="F16" s="88"/>
      <c r="G16" s="58"/>
      <c r="H16" s="58"/>
      <c r="I16" s="88"/>
      <c r="J16" s="88"/>
      <c r="K16" s="58"/>
      <c r="L16" s="58"/>
      <c r="M16" s="88"/>
      <c r="N16" s="88"/>
      <c r="O16" s="58"/>
      <c r="P16" s="59"/>
      <c r="Q16" s="30"/>
      <c r="R16" s="30"/>
      <c r="S16" s="30"/>
      <c r="T16" s="30"/>
      <c r="U16" s="30"/>
    </row>
    <row r="17" spans="1:21" ht="13.5" customHeight="1">
      <c r="A17" s="30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13.5" customHeight="1" thickBot="1">
      <c r="A18" s="30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13.5" customHeight="1">
      <c r="A19" s="30"/>
      <c r="B19" s="19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73"/>
      <c r="Q19" s="30"/>
      <c r="R19" s="30"/>
      <c r="S19" s="30"/>
      <c r="T19" s="30"/>
      <c r="U19" s="30"/>
    </row>
    <row r="20" spans="1:21" ht="13.5" customHeight="1">
      <c r="A20" s="30"/>
      <c r="B20" s="20"/>
      <c r="C20" s="10" t="s">
        <v>180</v>
      </c>
      <c r="D20" s="12"/>
      <c r="E20" s="8" t="s">
        <v>36</v>
      </c>
      <c r="F20" s="11"/>
      <c r="G20" s="12"/>
      <c r="H20" s="12"/>
      <c r="I20" s="221" t="s">
        <v>37</v>
      </c>
      <c r="J20" s="221"/>
      <c r="K20" s="221"/>
      <c r="L20" s="12"/>
      <c r="M20" s="221" t="s">
        <v>38</v>
      </c>
      <c r="N20" s="221"/>
      <c r="O20" s="221"/>
      <c r="P20" s="55"/>
      <c r="Q20" s="30"/>
      <c r="R20" s="30"/>
      <c r="S20" s="30"/>
      <c r="T20" s="30"/>
      <c r="U20" s="30"/>
    </row>
    <row r="21" spans="1:21" ht="13.5" customHeight="1">
      <c r="A21" s="30"/>
      <c r="B21" s="20"/>
      <c r="C21" s="224" t="s">
        <v>32</v>
      </c>
      <c r="D21" s="12"/>
      <c r="E21" s="12"/>
      <c r="F21" s="12"/>
      <c r="G21" s="12"/>
      <c r="H21" s="12"/>
      <c r="I21" s="225" t="s">
        <v>92</v>
      </c>
      <c r="J21" s="225"/>
      <c r="K21" s="225"/>
      <c r="L21" s="12"/>
      <c r="M21" s="225" t="s">
        <v>92</v>
      </c>
      <c r="N21" s="225"/>
      <c r="O21" s="225"/>
      <c r="P21" s="55"/>
      <c r="Q21" s="30"/>
      <c r="R21" s="30"/>
      <c r="S21" s="30"/>
      <c r="T21" s="30"/>
      <c r="U21" s="30"/>
    </row>
    <row r="22" spans="1:21" ht="13.5" customHeight="1">
      <c r="A22" s="30"/>
      <c r="B22" s="20"/>
      <c r="C22" s="224"/>
      <c r="D22" s="12"/>
      <c r="E22" s="12"/>
      <c r="F22" s="12"/>
      <c r="G22" s="12"/>
      <c r="H22" s="12"/>
      <c r="I22" s="223"/>
      <c r="J22" s="224"/>
      <c r="K22" s="224"/>
      <c r="L22" s="12"/>
      <c r="M22" s="223"/>
      <c r="N22" s="224"/>
      <c r="O22" s="224"/>
      <c r="P22" s="55"/>
      <c r="Q22" s="30"/>
      <c r="R22" s="30"/>
      <c r="S22" s="30"/>
      <c r="T22" s="30"/>
      <c r="U22" s="30"/>
    </row>
    <row r="23" spans="1:21" ht="13.5" customHeight="1">
      <c r="A23" s="30"/>
      <c r="B23" s="20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55"/>
      <c r="Q23" s="30"/>
      <c r="R23" s="30"/>
      <c r="S23" s="30"/>
      <c r="T23" s="30"/>
      <c r="U23" s="30"/>
    </row>
    <row r="24" spans="1:21" ht="13.5" customHeight="1">
      <c r="A24" s="30"/>
      <c r="B24" s="20">
        <v>1</v>
      </c>
      <c r="C24" s="15" t="s">
        <v>179</v>
      </c>
      <c r="D24" s="11"/>
      <c r="E24" s="172"/>
      <c r="F24" s="37"/>
      <c r="G24" s="12"/>
      <c r="H24" s="12"/>
      <c r="I24" s="183">
        <f>+E24*(1+($K24/100))</f>
        <v>0</v>
      </c>
      <c r="J24" s="37"/>
      <c r="K24" s="38"/>
      <c r="L24" s="12"/>
      <c r="M24" s="183">
        <f>+I24*(1+($O24/100))</f>
        <v>0</v>
      </c>
      <c r="N24" s="37"/>
      <c r="O24" s="38"/>
      <c r="P24" s="55"/>
      <c r="Q24" s="30"/>
      <c r="R24" s="30"/>
      <c r="S24" s="30"/>
      <c r="T24" s="30"/>
      <c r="U24" s="30"/>
    </row>
    <row r="25" spans="1:21" ht="13.5" customHeight="1">
      <c r="A25" s="30"/>
      <c r="B25" s="20">
        <v>2</v>
      </c>
      <c r="C25" s="15" t="s">
        <v>181</v>
      </c>
      <c r="D25" s="11"/>
      <c r="E25" s="192"/>
      <c r="F25" s="37"/>
      <c r="G25" s="12"/>
      <c r="H25" s="12"/>
      <c r="I25" s="193">
        <v>0</v>
      </c>
      <c r="J25" s="37"/>
      <c r="K25" s="38">
        <v>0</v>
      </c>
      <c r="L25" s="12"/>
      <c r="M25" s="183">
        <f>+I25*(1+($O25/100))</f>
        <v>0</v>
      </c>
      <c r="N25" s="37"/>
      <c r="O25" s="38">
        <v>0</v>
      </c>
      <c r="P25" s="55"/>
      <c r="Q25" s="30"/>
      <c r="R25" s="30"/>
      <c r="S25" s="30"/>
      <c r="T25" s="30"/>
      <c r="U25" s="30"/>
    </row>
    <row r="26" spans="1:21" ht="13.5" customHeight="1">
      <c r="A26" s="30"/>
      <c r="B26" s="20"/>
      <c r="C26" s="12"/>
      <c r="D26" s="11"/>
      <c r="E26" s="37"/>
      <c r="F26" s="37"/>
      <c r="G26" s="12"/>
      <c r="H26" s="12"/>
      <c r="I26" s="37"/>
      <c r="J26" s="37"/>
      <c r="K26" s="12"/>
      <c r="L26" s="12"/>
      <c r="M26" s="37"/>
      <c r="N26" s="37"/>
      <c r="O26" s="12"/>
      <c r="P26" s="55"/>
      <c r="Q26" s="30"/>
      <c r="R26" s="30"/>
      <c r="S26" s="30"/>
      <c r="T26" s="30"/>
      <c r="U26" s="30"/>
    </row>
    <row r="27" spans="1:21" s="71" customFormat="1" ht="13.5" customHeight="1">
      <c r="A27" s="41"/>
      <c r="B27" s="25"/>
      <c r="C27" s="10" t="s">
        <v>52</v>
      </c>
      <c r="D27" s="9"/>
      <c r="E27" s="173">
        <f>E24-E25</f>
        <v>0</v>
      </c>
      <c r="F27" s="48"/>
      <c r="G27" s="10"/>
      <c r="H27" s="10"/>
      <c r="I27" s="173">
        <f>I24-I25</f>
        <v>0</v>
      </c>
      <c r="J27" s="48"/>
      <c r="K27" s="10"/>
      <c r="L27" s="10"/>
      <c r="M27" s="173">
        <f>M24-M25</f>
        <v>0</v>
      </c>
      <c r="N27" s="48"/>
      <c r="O27" s="10"/>
      <c r="P27" s="74"/>
      <c r="Q27" s="41"/>
      <c r="R27" s="41"/>
      <c r="S27" s="41"/>
      <c r="T27" s="41"/>
      <c r="U27" s="41"/>
    </row>
    <row r="28" spans="1:21" ht="13.5" customHeight="1" thickBot="1">
      <c r="A28" s="30"/>
      <c r="B28" s="22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9"/>
      <c r="Q28" s="30"/>
      <c r="R28" s="30"/>
      <c r="S28" s="30"/>
      <c r="T28" s="30"/>
      <c r="U28" s="30"/>
    </row>
    <row r="29" spans="1:21" ht="13.5" customHeight="1">
      <c r="A29" s="30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3.5" customHeight="1">
      <c r="A30" s="39"/>
      <c r="B30" s="34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0"/>
      <c r="S30" s="30"/>
      <c r="T30" s="30"/>
      <c r="U30" s="30"/>
    </row>
    <row r="31" spans="1:21" ht="13.5" customHeight="1">
      <c r="A31" s="39"/>
      <c r="B31" s="3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0"/>
      <c r="S31" s="30"/>
      <c r="T31" s="30"/>
      <c r="U31" s="30"/>
    </row>
    <row r="32" spans="1:21" ht="13.5" customHeight="1">
      <c r="A32" s="39"/>
      <c r="B32" s="34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0"/>
      <c r="S32" s="30"/>
      <c r="T32" s="30"/>
      <c r="U32" s="30"/>
    </row>
    <row r="33" spans="1:21" ht="13.5" customHeight="1">
      <c r="A33" s="39"/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0"/>
      <c r="S33" s="30"/>
      <c r="T33" s="30"/>
      <c r="U33" s="30"/>
    </row>
    <row r="34" spans="1:21" ht="13.5" customHeight="1">
      <c r="A34" s="39"/>
      <c r="B34" s="34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0"/>
      <c r="S34" s="30"/>
      <c r="T34" s="30"/>
      <c r="U34" s="30"/>
    </row>
    <row r="35" spans="1:21" ht="13.5" customHeight="1">
      <c r="A35" s="39"/>
      <c r="B35" s="34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0"/>
      <c r="S35" s="30"/>
      <c r="T35" s="30"/>
      <c r="U35" s="30"/>
    </row>
    <row r="36" spans="1:21" ht="13.5" customHeight="1">
      <c r="A36" s="39"/>
      <c r="B36" s="34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0"/>
      <c r="S36" s="30"/>
      <c r="T36" s="30"/>
      <c r="U36" s="30"/>
    </row>
    <row r="37" spans="1:21" ht="13.5" customHeight="1">
      <c r="A37" s="39"/>
      <c r="B37" s="34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0"/>
      <c r="S37" s="30"/>
      <c r="T37" s="30"/>
      <c r="U37" s="30"/>
    </row>
    <row r="38" spans="1:21" ht="13.5" customHeight="1">
      <c r="A38" s="30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ht="13.5" customHeight="1">
      <c r="A39" s="30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ht="13.5" customHeight="1">
      <c r="A40" s="30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ht="13.5" customHeight="1">
      <c r="A41" s="39"/>
      <c r="B41" s="34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21" ht="13.5" customHeight="1">
      <c r="A42" s="39"/>
      <c r="B42" s="34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 ht="13.5" customHeight="1">
      <c r="A43" s="39"/>
      <c r="B43" s="34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:21" ht="13.5" customHeight="1">
      <c r="A44" s="39"/>
      <c r="B44" s="34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1" ht="13.5" customHeight="1">
      <c r="A45" s="39"/>
      <c r="B45" s="34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ht="13.5" customHeight="1">
      <c r="A46" s="39"/>
      <c r="B46" s="3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ht="13.5" customHeight="1">
      <c r="A47" s="39"/>
      <c r="B47" s="34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1" ht="13.5" customHeight="1">
      <c r="A48" s="39"/>
      <c r="B48" s="34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ht="13.5" customHeight="1">
      <c r="A49" s="39"/>
      <c r="B49" s="34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:21" ht="13.5" customHeight="1">
      <c r="A50" s="39"/>
      <c r="B50" s="34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pans="1:21" ht="13.5" customHeight="1">
      <c r="A51" s="39"/>
      <c r="B51" s="34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:21" ht="13.5" customHeight="1">
      <c r="A52" s="39"/>
      <c r="B52" s="34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</row>
    <row r="53" spans="1:21" ht="13.5" customHeight="1">
      <c r="A53" s="39"/>
      <c r="B53" s="34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1" ht="13.5" customHeight="1">
      <c r="A54" s="39"/>
      <c r="B54" s="34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ht="13.5" customHeight="1">
      <c r="A55" s="39"/>
      <c r="B55" s="34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:21" ht="13.5" customHeight="1">
      <c r="A56" s="39"/>
      <c r="B56" s="34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pans="1:21" ht="13.5" customHeight="1">
      <c r="A57" s="39"/>
      <c r="B57" s="34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</row>
    <row r="58" spans="1:21" ht="13.5" customHeight="1">
      <c r="A58" s="39"/>
      <c r="B58" s="34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</row>
    <row r="59" spans="1:21" ht="13.5" customHeight="1">
      <c r="A59" s="39"/>
      <c r="B59" s="34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</row>
    <row r="60" spans="1:21" ht="13.5" customHeight="1">
      <c r="A60" s="39"/>
      <c r="B60" s="34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</row>
    <row r="61" spans="1:21" ht="13.5" customHeight="1">
      <c r="A61" s="39"/>
      <c r="B61" s="34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</row>
    <row r="62" spans="1:21" ht="13.5" customHeight="1">
      <c r="A62" s="39"/>
      <c r="B62" s="34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</row>
    <row r="63" spans="1:21" ht="13.5" customHeight="1">
      <c r="A63" s="39"/>
      <c r="B63" s="34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</row>
    <row r="64" spans="1:21" ht="13.5" customHeight="1">
      <c r="A64" s="39"/>
      <c r="B64" s="34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</row>
    <row r="65" spans="1:21" ht="13.5" customHeight="1">
      <c r="A65" s="39"/>
      <c r="B65" s="34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1" ht="13.5" customHeight="1">
      <c r="A66" s="39"/>
      <c r="B66" s="34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</row>
    <row r="67" spans="1:21" ht="13.5" customHeight="1">
      <c r="A67" s="39"/>
      <c r="B67" s="34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</row>
    <row r="68" spans="1:21" ht="13.5" customHeight="1">
      <c r="A68" s="39"/>
      <c r="B68" s="34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</row>
    <row r="69" spans="1:21" ht="13.5" customHeight="1">
      <c r="A69" s="39"/>
      <c r="B69" s="34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</row>
    <row r="70" spans="1:21" ht="13.5" customHeight="1">
      <c r="A70" s="39"/>
      <c r="B70" s="34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</row>
    <row r="71" spans="1:21" ht="13.5" customHeight="1">
      <c r="A71" s="39"/>
      <c r="B71" s="34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1:21" ht="13.5" customHeight="1">
      <c r="A72" s="39"/>
      <c r="B72" s="34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</row>
    <row r="73" spans="1:21" ht="13.5" customHeight="1">
      <c r="A73" s="39"/>
      <c r="B73" s="34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</row>
    <row r="74" spans="1:21" ht="13.5" customHeight="1">
      <c r="A74" s="39"/>
      <c r="B74" s="34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</row>
    <row r="75" spans="1:21" ht="13.5" customHeight="1">
      <c r="A75" s="39"/>
      <c r="B75" s="34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</row>
    <row r="76" spans="1:21" ht="13.5" customHeight="1">
      <c r="A76" s="39"/>
      <c r="B76" s="34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7" spans="1:21" ht="13.5" customHeight="1">
      <c r="A77" s="39"/>
      <c r="B77" s="34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</row>
    <row r="78" spans="1:21" ht="13.5" customHeight="1">
      <c r="A78" s="39"/>
      <c r="B78" s="34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</row>
    <row r="79" spans="1:21" ht="13.5" customHeight="1">
      <c r="A79" s="39"/>
      <c r="B79" s="34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</row>
    <row r="80" spans="1:21" ht="13.5" customHeight="1">
      <c r="A80" s="39"/>
      <c r="B80" s="34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</row>
    <row r="81" spans="1:21" ht="13.5" customHeight="1">
      <c r="A81" s="39"/>
      <c r="B81" s="34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:21" ht="13.5" customHeight="1">
      <c r="A82" s="39"/>
      <c r="B82" s="34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</row>
    <row r="83" spans="1:21" ht="13.5" customHeight="1">
      <c r="A83" s="39"/>
      <c r="B83" s="34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</row>
    <row r="84" spans="1:21" ht="13.5" customHeight="1">
      <c r="A84" s="39"/>
      <c r="B84" s="34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</row>
    <row r="85" spans="1:21" ht="13.5" customHeight="1">
      <c r="A85" s="39"/>
      <c r="B85" s="34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:21" ht="13.5" customHeight="1">
      <c r="A86" s="39"/>
      <c r="B86" s="34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</row>
    <row r="87" spans="1:21" ht="13.5" customHeight="1">
      <c r="A87" s="39"/>
      <c r="B87" s="34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</row>
    <row r="88" spans="1:21" ht="13.5" customHeight="1">
      <c r="A88" s="39"/>
      <c r="B88" s="34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1" ht="13.5" customHeight="1">
      <c r="A89" s="39"/>
      <c r="B89" s="34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</row>
    <row r="90" spans="1:21" ht="13.5" customHeight="1">
      <c r="A90" s="39"/>
      <c r="B90" s="34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:21" ht="13.5" customHeight="1">
      <c r="A91" s="39"/>
      <c r="B91" s="34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</row>
    <row r="92" spans="1:21" ht="13.5" customHeight="1">
      <c r="A92" s="39"/>
      <c r="B92" s="34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</row>
    <row r="93" spans="1:21" ht="13.5" customHeight="1">
      <c r="A93" s="39"/>
      <c r="B93" s="34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</row>
    <row r="94" spans="1:21" ht="13.5" customHeight="1">
      <c r="A94" s="39"/>
      <c r="B94" s="34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ht="13.5" customHeight="1">
      <c r="A95" s="39"/>
      <c r="B95" s="34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:21" ht="13.5" customHeight="1">
      <c r="A96" s="39"/>
      <c r="B96" s="34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:21" ht="13.5" customHeight="1">
      <c r="A97" s="39"/>
      <c r="B97" s="34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</row>
    <row r="98" spans="1:21" ht="13.5" customHeight="1">
      <c r="A98" s="39"/>
      <c r="B98" s="34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ht="13.5" customHeight="1">
      <c r="A99" s="39"/>
      <c r="B99" s="34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</row>
    <row r="100" spans="1:21" ht="13.5" customHeight="1">
      <c r="A100" s="39"/>
      <c r="B100" s="34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ht="13.5" customHeight="1">
      <c r="A101" s="39"/>
      <c r="B101" s="34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</row>
    <row r="102" spans="1:21" ht="13.5" customHeight="1">
      <c r="A102" s="39"/>
      <c r="B102" s="34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</row>
    <row r="103" spans="1:21" ht="13.5" customHeight="1">
      <c r="A103" s="39"/>
      <c r="B103" s="34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</row>
    <row r="104" spans="1:21" ht="13.5" customHeight="1">
      <c r="A104" s="39"/>
      <c r="B104" s="34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</row>
    <row r="105" spans="1:21" ht="13.5" customHeight="1">
      <c r="A105" s="39"/>
      <c r="B105" s="34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</row>
    <row r="106" spans="1:21" ht="13.5" customHeight="1">
      <c r="A106" s="39"/>
      <c r="B106" s="34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</row>
    <row r="107" spans="1:21" ht="13.5" customHeight="1">
      <c r="A107" s="39"/>
      <c r="B107" s="34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</row>
    <row r="108" spans="1:21" ht="13.5" customHeight="1">
      <c r="A108" s="39"/>
      <c r="B108" s="34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</row>
    <row r="109" spans="1:21" ht="13.5" customHeight="1">
      <c r="A109" s="39"/>
      <c r="B109" s="34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</row>
    <row r="110" spans="1:21" ht="13.5" customHeight="1">
      <c r="A110" s="39"/>
      <c r="B110" s="34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</row>
    <row r="111" spans="1:21" ht="13.5" customHeight="1">
      <c r="A111" s="39"/>
      <c r="B111" s="34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</row>
    <row r="112" spans="1:21" ht="13.5" customHeight="1">
      <c r="A112" s="39"/>
      <c r="B112" s="34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</row>
    <row r="113" spans="1:21" ht="13.5" customHeight="1">
      <c r="A113" s="39"/>
      <c r="B113" s="34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</row>
    <row r="114" spans="1:21" ht="13.5" customHeight="1">
      <c r="A114" s="39"/>
      <c r="B114" s="34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</row>
    <row r="115" spans="1:21" ht="13.5" customHeight="1">
      <c r="A115" s="39"/>
      <c r="B115" s="34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</row>
    <row r="116" spans="1:21" ht="13.5" customHeight="1">
      <c r="A116" s="39"/>
      <c r="B116" s="34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:21" ht="13.5" customHeight="1">
      <c r="A117" s="39"/>
      <c r="B117" s="34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</row>
    <row r="118" spans="1:21" ht="13.5" customHeight="1">
      <c r="A118" s="39"/>
      <c r="B118" s="34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</row>
    <row r="119" spans="1:21" ht="13.5" customHeight="1">
      <c r="A119" s="39"/>
      <c r="B119" s="34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</row>
    <row r="120" spans="1:21" ht="13.5" customHeight="1">
      <c r="A120" s="39"/>
      <c r="B120" s="34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</row>
    <row r="121" spans="1:21" ht="13.5" customHeight="1">
      <c r="A121" s="39"/>
      <c r="B121" s="34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</row>
    <row r="122" spans="1:21" ht="13.5" customHeight="1">
      <c r="A122" s="39"/>
      <c r="B122" s="34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</row>
    <row r="123" spans="1:21" ht="13.5" customHeight="1">
      <c r="A123" s="39"/>
      <c r="B123" s="34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</row>
    <row r="124" spans="1:21" ht="13.5" customHeight="1">
      <c r="A124" s="39"/>
      <c r="B124" s="34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</row>
    <row r="125" spans="1:21" ht="13.5" customHeight="1">
      <c r="A125" s="39"/>
      <c r="B125" s="34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</row>
    <row r="126" spans="1:21" ht="13.5" customHeight="1">
      <c r="A126" s="39"/>
      <c r="B126" s="34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</row>
    <row r="127" spans="1:21" ht="13.5" customHeight="1">
      <c r="A127" s="39"/>
      <c r="B127" s="34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</row>
    <row r="128" spans="1:21" ht="13.5" customHeight="1">
      <c r="A128" s="39"/>
      <c r="B128" s="34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</row>
    <row r="129" spans="1:21" ht="13.5" customHeight="1">
      <c r="A129" s="39"/>
      <c r="B129" s="34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</row>
    <row r="130" spans="1:21" ht="13.5" customHeight="1">
      <c r="A130" s="39"/>
      <c r="B130" s="34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</row>
    <row r="131" spans="1:21" ht="13.5" customHeight="1">
      <c r="A131" s="39"/>
      <c r="B131" s="34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</row>
    <row r="132" spans="1:21" ht="13.5" customHeight="1">
      <c r="A132" s="39"/>
      <c r="B132" s="34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</row>
    <row r="133" spans="1:21" ht="13.5" customHeight="1">
      <c r="A133" s="39"/>
      <c r="B133" s="34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</row>
    <row r="134" spans="1:21" ht="13.5" customHeight="1">
      <c r="A134" s="39"/>
      <c r="B134" s="34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</row>
    <row r="135" spans="1:21" ht="13.5" customHeight="1">
      <c r="A135" s="39"/>
      <c r="B135" s="34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</row>
    <row r="136" spans="1:21" ht="13.5" customHeight="1">
      <c r="A136" s="39"/>
      <c r="B136" s="34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</row>
    <row r="137" spans="1:21" ht="13.5" customHeight="1">
      <c r="A137" s="39"/>
      <c r="B137" s="34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</row>
    <row r="138" spans="1:21" ht="13.5" customHeight="1">
      <c r="A138" s="39"/>
      <c r="B138" s="34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</row>
    <row r="139" spans="1:21" ht="13.5" customHeight="1">
      <c r="A139" s="39"/>
      <c r="B139" s="34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</row>
    <row r="140" spans="1:21" ht="13.5" customHeight="1">
      <c r="A140" s="39"/>
      <c r="B140" s="34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</row>
    <row r="141" spans="1:21" ht="13.5" customHeight="1">
      <c r="A141" s="39"/>
      <c r="B141" s="34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</row>
    <row r="142" spans="1:21" ht="13.5" customHeight="1">
      <c r="A142" s="39"/>
      <c r="B142" s="34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</row>
    <row r="143" spans="1:21" ht="13.5" customHeight="1">
      <c r="A143" s="39"/>
      <c r="B143" s="34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</row>
    <row r="144" spans="1:21" ht="13.5" customHeight="1">
      <c r="A144" s="39"/>
      <c r="B144" s="34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</row>
    <row r="145" spans="1:21" ht="13.5" customHeight="1">
      <c r="A145" s="39"/>
      <c r="B145" s="34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</row>
    <row r="146" spans="1:21" ht="13.5" customHeight="1">
      <c r="A146" s="39"/>
      <c r="B146" s="34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</row>
    <row r="147" spans="1:21" ht="13.5" customHeight="1">
      <c r="A147" s="39"/>
      <c r="B147" s="34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</row>
    <row r="148" spans="1:21" ht="13.5" customHeight="1">
      <c r="A148" s="39"/>
      <c r="B148" s="34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</row>
    <row r="149" spans="1:21" ht="13.5" customHeight="1">
      <c r="A149" s="39"/>
      <c r="B149" s="34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</row>
    <row r="150" spans="1:21" ht="13.5" customHeight="1">
      <c r="A150" s="39"/>
      <c r="B150" s="34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</row>
    <row r="151" spans="1:21" ht="13.5" customHeight="1">
      <c r="A151" s="39"/>
      <c r="B151" s="34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</row>
    <row r="152" spans="1:21" ht="13.5" customHeight="1">
      <c r="A152" s="39"/>
      <c r="B152" s="34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</row>
    <row r="153" spans="1:21" ht="13.5" customHeight="1">
      <c r="A153" s="39"/>
      <c r="B153" s="34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</row>
    <row r="154" spans="1:21" ht="13.5" customHeight="1">
      <c r="A154" s="39"/>
      <c r="B154" s="34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</row>
    <row r="155" spans="1:21" ht="13.5" customHeight="1">
      <c r="A155" s="39"/>
      <c r="B155" s="34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</row>
    <row r="156" spans="1:21" ht="13.5" customHeight="1">
      <c r="A156" s="39"/>
      <c r="B156" s="34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</row>
    <row r="157" spans="1:21" ht="13.5" customHeight="1">
      <c r="A157" s="39"/>
      <c r="B157" s="34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</row>
    <row r="158" spans="1:21" ht="13.5" customHeight="1">
      <c r="A158" s="39"/>
      <c r="B158" s="34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</row>
    <row r="159" spans="1:21" ht="13.5" customHeight="1">
      <c r="A159" s="39"/>
      <c r="B159" s="34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</row>
    <row r="160" spans="1:21" ht="13.5" customHeight="1">
      <c r="A160" s="39"/>
      <c r="B160" s="34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</row>
    <row r="161" spans="1:21" ht="13.5" customHeight="1">
      <c r="A161" s="39"/>
      <c r="B161" s="34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</row>
    <row r="162" spans="1:21" ht="13.5" customHeight="1">
      <c r="A162" s="39"/>
      <c r="B162" s="34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</row>
    <row r="163" spans="1:21" ht="13.5" customHeight="1">
      <c r="A163" s="39"/>
      <c r="B163" s="34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</row>
    <row r="164" spans="1:21" ht="13.5" customHeight="1">
      <c r="A164" s="39"/>
      <c r="B164" s="34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</row>
    <row r="165" spans="1:21" ht="13.5" customHeight="1">
      <c r="A165" s="39"/>
      <c r="B165" s="34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</row>
    <row r="166" spans="1:21" ht="13.5" customHeight="1">
      <c r="A166" s="39"/>
      <c r="B166" s="34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</row>
  </sheetData>
  <sheetProtection password="82C9" sheet="1" objects="1" scenarios="1" selectLockedCells="1"/>
  <mergeCells count="14">
    <mergeCell ref="C4:C5"/>
    <mergeCell ref="I3:K3"/>
    <mergeCell ref="M3:O3"/>
    <mergeCell ref="I5:K5"/>
    <mergeCell ref="M5:O5"/>
    <mergeCell ref="I4:K4"/>
    <mergeCell ref="M4:O4"/>
    <mergeCell ref="I20:K20"/>
    <mergeCell ref="M20:O20"/>
    <mergeCell ref="C21:C22"/>
    <mergeCell ref="I22:K22"/>
    <mergeCell ref="M22:O22"/>
    <mergeCell ref="I21:K21"/>
    <mergeCell ref="M21:O21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8"/>
    <pageSetUpPr autoPageBreaks="0"/>
  </sheetPr>
  <dimension ref="A1:V178"/>
  <sheetViews>
    <sheetView showZeros="0" workbookViewId="0">
      <selection activeCell="C6" sqref="C6"/>
    </sheetView>
  </sheetViews>
  <sheetFormatPr baseColWidth="10" defaultColWidth="9.1640625" defaultRowHeight="13.5" customHeight="1"/>
  <cols>
    <col min="1" max="1" width="2.6640625" style="40" customWidth="1"/>
    <col min="2" max="2" width="4.6640625" style="72" customWidth="1"/>
    <col min="3" max="3" width="45.6640625" style="40" customWidth="1"/>
    <col min="4" max="4" width="3.6640625" style="40" customWidth="1"/>
    <col min="5" max="5" width="14.6640625" style="40" customWidth="1"/>
    <col min="6" max="6" width="1.6640625" style="40" customWidth="1"/>
    <col min="7" max="7" width="4.6640625" style="40" customWidth="1"/>
    <col min="8" max="8" width="1.6640625" style="40" customWidth="1"/>
    <col min="9" max="9" width="14.6640625" style="40" customWidth="1"/>
    <col min="10" max="10" width="1.6640625" style="40" customWidth="1"/>
    <col min="11" max="11" width="5.6640625" style="40" customWidth="1"/>
    <col min="12" max="12" width="2.6640625" style="40" customWidth="1"/>
    <col min="13" max="13" width="14.6640625" style="40" customWidth="1"/>
    <col min="14" max="14" width="1.6640625" style="40" customWidth="1"/>
    <col min="15" max="15" width="5.6640625" style="40" customWidth="1"/>
    <col min="16" max="16" width="2.5" style="40" customWidth="1"/>
    <col min="17" max="17" width="1.5" style="40" customWidth="1"/>
    <col min="18" max="18" width="6.6640625" style="40" customWidth="1"/>
    <col min="19" max="16384" width="9.1640625" style="40"/>
  </cols>
  <sheetData>
    <row r="1" spans="1:22" ht="13.5" customHeight="1" thickBot="1">
      <c r="A1" s="30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13.5" customHeight="1">
      <c r="A2" s="30"/>
      <c r="B2" s="19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3"/>
      <c r="Q2" s="30"/>
      <c r="R2" s="30"/>
      <c r="S2" s="30"/>
      <c r="T2" s="30"/>
      <c r="U2" s="30"/>
      <c r="V2" s="30"/>
    </row>
    <row r="3" spans="1:22" ht="13.5" customHeight="1">
      <c r="A3" s="30"/>
      <c r="B3" s="20"/>
      <c r="C3" s="10" t="s">
        <v>182</v>
      </c>
      <c r="D3" s="12"/>
      <c r="E3" s="8" t="s">
        <v>36</v>
      </c>
      <c r="F3" s="11"/>
      <c r="G3" s="12"/>
      <c r="H3" s="12"/>
      <c r="I3" s="221" t="s">
        <v>37</v>
      </c>
      <c r="J3" s="221"/>
      <c r="K3" s="221"/>
      <c r="L3" s="12"/>
      <c r="M3" s="221" t="s">
        <v>38</v>
      </c>
      <c r="N3" s="221"/>
      <c r="O3" s="221"/>
      <c r="P3" s="55"/>
      <c r="Q3" s="30"/>
      <c r="R3" s="30"/>
      <c r="S3" s="30"/>
      <c r="T3" s="30"/>
      <c r="U3" s="30"/>
      <c r="V3" s="30"/>
    </row>
    <row r="4" spans="1:22" ht="13.5" customHeight="1">
      <c r="A4" s="30"/>
      <c r="B4" s="20"/>
      <c r="C4" s="224" t="s">
        <v>32</v>
      </c>
      <c r="D4" s="12"/>
      <c r="E4" s="12"/>
      <c r="F4" s="12"/>
      <c r="G4" s="12"/>
      <c r="H4" s="12"/>
      <c r="I4" s="225" t="s">
        <v>92</v>
      </c>
      <c r="J4" s="225"/>
      <c r="K4" s="225"/>
      <c r="L4" s="12"/>
      <c r="M4" s="225" t="s">
        <v>92</v>
      </c>
      <c r="N4" s="225"/>
      <c r="O4" s="225"/>
      <c r="P4" s="55"/>
      <c r="Q4" s="30"/>
      <c r="R4" s="30"/>
      <c r="S4" s="30"/>
      <c r="T4" s="30"/>
      <c r="U4" s="30"/>
      <c r="V4" s="30"/>
    </row>
    <row r="5" spans="1:22" ht="13.5" customHeight="1">
      <c r="A5" s="30"/>
      <c r="B5" s="20"/>
      <c r="C5" s="22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55"/>
      <c r="Q5" s="30"/>
      <c r="R5" s="30"/>
      <c r="S5" s="30"/>
      <c r="T5" s="30"/>
      <c r="U5" s="30"/>
      <c r="V5" s="30"/>
    </row>
    <row r="6" spans="1:22" ht="13.5" customHeight="1">
      <c r="A6" s="30"/>
      <c r="B6" s="20">
        <v>1</v>
      </c>
      <c r="C6" s="15" t="s">
        <v>183</v>
      </c>
      <c r="D6" s="11"/>
      <c r="E6" s="172">
        <v>0</v>
      </c>
      <c r="F6" s="37"/>
      <c r="G6" s="12"/>
      <c r="H6" s="12"/>
      <c r="I6" s="183">
        <f t="shared" ref="I6:I21" si="0">+E6*(1+($K6/100))</f>
        <v>0</v>
      </c>
      <c r="J6" s="37"/>
      <c r="K6" s="168">
        <v>0</v>
      </c>
      <c r="L6" s="12"/>
      <c r="M6" s="183">
        <f t="shared" ref="M6:M21" si="1">+I6*(1+($O6/100))</f>
        <v>0</v>
      </c>
      <c r="N6" s="37"/>
      <c r="O6" s="168">
        <v>0</v>
      </c>
      <c r="P6" s="55"/>
      <c r="Q6" s="30"/>
      <c r="R6" s="30"/>
      <c r="S6" s="30"/>
      <c r="T6" s="30"/>
      <c r="U6" s="30"/>
      <c r="V6" s="30"/>
    </row>
    <row r="7" spans="1:22" ht="13.5" customHeight="1">
      <c r="A7" s="30"/>
      <c r="B7" s="20">
        <v>2</v>
      </c>
      <c r="C7" s="15" t="s">
        <v>196</v>
      </c>
      <c r="D7" s="11"/>
      <c r="E7" s="172"/>
      <c r="F7" s="37"/>
      <c r="G7" s="12"/>
      <c r="H7" s="12"/>
      <c r="I7" s="183">
        <f t="shared" si="0"/>
        <v>0</v>
      </c>
      <c r="J7" s="37"/>
      <c r="K7" s="168"/>
      <c r="L7" s="12"/>
      <c r="M7" s="183">
        <f t="shared" si="1"/>
        <v>0</v>
      </c>
      <c r="N7" s="37"/>
      <c r="O7" s="168"/>
      <c r="P7" s="55"/>
      <c r="Q7" s="30"/>
      <c r="R7" s="30"/>
      <c r="S7" s="30"/>
      <c r="T7" s="30"/>
      <c r="U7" s="30"/>
      <c r="V7" s="30"/>
    </row>
    <row r="8" spans="1:22" ht="13.5" customHeight="1">
      <c r="A8" s="30"/>
      <c r="B8" s="20">
        <v>3</v>
      </c>
      <c r="C8" s="15" t="s">
        <v>184</v>
      </c>
      <c r="D8" s="11"/>
      <c r="E8" s="172">
        <v>0</v>
      </c>
      <c r="F8" s="37"/>
      <c r="G8" s="12"/>
      <c r="H8" s="12"/>
      <c r="I8" s="183">
        <f t="shared" si="0"/>
        <v>0</v>
      </c>
      <c r="J8" s="37"/>
      <c r="K8" s="168">
        <v>0</v>
      </c>
      <c r="L8" s="12"/>
      <c r="M8" s="183">
        <f t="shared" si="1"/>
        <v>0</v>
      </c>
      <c r="N8" s="37"/>
      <c r="O8" s="168">
        <v>0</v>
      </c>
      <c r="P8" s="55"/>
      <c r="Q8" s="30"/>
      <c r="R8" s="30"/>
      <c r="S8" s="30"/>
      <c r="T8" s="30"/>
      <c r="U8" s="30"/>
      <c r="V8" s="30"/>
    </row>
    <row r="9" spans="1:22" ht="13.5" customHeight="1">
      <c r="A9" s="30"/>
      <c r="B9" s="20">
        <v>4</v>
      </c>
      <c r="C9" s="15" t="s">
        <v>185</v>
      </c>
      <c r="D9" s="11"/>
      <c r="E9" s="172">
        <v>0</v>
      </c>
      <c r="F9" s="37"/>
      <c r="G9" s="12"/>
      <c r="H9" s="12"/>
      <c r="I9" s="183">
        <f t="shared" si="0"/>
        <v>0</v>
      </c>
      <c r="J9" s="37"/>
      <c r="K9" s="168">
        <v>0</v>
      </c>
      <c r="L9" s="12"/>
      <c r="M9" s="183">
        <f t="shared" si="1"/>
        <v>0</v>
      </c>
      <c r="N9" s="37"/>
      <c r="O9" s="168">
        <v>0</v>
      </c>
      <c r="P9" s="55"/>
      <c r="Q9" s="30"/>
      <c r="R9" s="30"/>
      <c r="S9" s="30"/>
      <c r="T9" s="30"/>
      <c r="U9" s="30"/>
      <c r="V9" s="30"/>
    </row>
    <row r="10" spans="1:22" ht="13.5" customHeight="1">
      <c r="A10" s="30"/>
      <c r="B10" s="20">
        <v>5</v>
      </c>
      <c r="C10" s="15" t="s">
        <v>186</v>
      </c>
      <c r="D10" s="11"/>
      <c r="E10" s="172">
        <v>0</v>
      </c>
      <c r="F10" s="37"/>
      <c r="G10" s="12"/>
      <c r="H10" s="12"/>
      <c r="I10" s="183">
        <f t="shared" si="0"/>
        <v>0</v>
      </c>
      <c r="J10" s="37"/>
      <c r="K10" s="168">
        <v>0</v>
      </c>
      <c r="L10" s="12"/>
      <c r="M10" s="183">
        <f t="shared" si="1"/>
        <v>0</v>
      </c>
      <c r="N10" s="37"/>
      <c r="O10" s="168">
        <v>0</v>
      </c>
      <c r="P10" s="55"/>
      <c r="Q10" s="30"/>
      <c r="R10" s="30"/>
      <c r="S10" s="30"/>
      <c r="T10" s="30"/>
      <c r="U10" s="30"/>
      <c r="V10" s="30"/>
    </row>
    <row r="11" spans="1:22" ht="13.5" customHeight="1">
      <c r="A11" s="30"/>
      <c r="B11" s="20">
        <v>6</v>
      </c>
      <c r="C11" s="15" t="s">
        <v>187</v>
      </c>
      <c r="D11" s="11"/>
      <c r="E11" s="172">
        <v>0</v>
      </c>
      <c r="F11" s="37"/>
      <c r="G11" s="12"/>
      <c r="H11" s="12"/>
      <c r="I11" s="183">
        <f t="shared" si="0"/>
        <v>0</v>
      </c>
      <c r="J11" s="37"/>
      <c r="K11" s="168">
        <v>0</v>
      </c>
      <c r="L11" s="12"/>
      <c r="M11" s="183">
        <f t="shared" si="1"/>
        <v>0</v>
      </c>
      <c r="N11" s="37"/>
      <c r="O11" s="168">
        <v>0</v>
      </c>
      <c r="P11" s="55"/>
      <c r="Q11" s="30"/>
      <c r="R11" s="30"/>
      <c r="S11" s="30"/>
      <c r="T11" s="30"/>
      <c r="U11" s="30"/>
      <c r="V11" s="30"/>
    </row>
    <row r="12" spans="1:22" ht="13.5" customHeight="1">
      <c r="A12" s="30"/>
      <c r="B12" s="20">
        <v>7</v>
      </c>
      <c r="C12" s="15" t="s">
        <v>188</v>
      </c>
      <c r="D12" s="11"/>
      <c r="E12" s="172">
        <v>0</v>
      </c>
      <c r="F12" s="37"/>
      <c r="G12" s="12"/>
      <c r="H12" s="12"/>
      <c r="I12" s="183">
        <f t="shared" si="0"/>
        <v>0</v>
      </c>
      <c r="J12" s="37"/>
      <c r="K12" s="168">
        <v>0</v>
      </c>
      <c r="L12" s="12"/>
      <c r="M12" s="183">
        <f t="shared" si="1"/>
        <v>0</v>
      </c>
      <c r="N12" s="37"/>
      <c r="O12" s="168">
        <v>0</v>
      </c>
      <c r="P12" s="55"/>
      <c r="Q12" s="30"/>
      <c r="R12" s="30"/>
      <c r="S12" s="30"/>
      <c r="T12" s="30"/>
      <c r="U12" s="30"/>
      <c r="V12" s="30"/>
    </row>
    <row r="13" spans="1:22" ht="13.5" customHeight="1">
      <c r="A13" s="30"/>
      <c r="B13" s="20">
        <v>8</v>
      </c>
      <c r="C13" s="49" t="s">
        <v>189</v>
      </c>
      <c r="D13" s="11"/>
      <c r="E13" s="172">
        <v>0</v>
      </c>
      <c r="F13" s="37"/>
      <c r="G13" s="12"/>
      <c r="H13" s="12"/>
      <c r="I13" s="183">
        <f t="shared" si="0"/>
        <v>0</v>
      </c>
      <c r="J13" s="37"/>
      <c r="K13" s="168">
        <v>0</v>
      </c>
      <c r="L13" s="12"/>
      <c r="M13" s="183">
        <f t="shared" si="1"/>
        <v>0</v>
      </c>
      <c r="N13" s="37"/>
      <c r="O13" s="168">
        <v>0</v>
      </c>
      <c r="P13" s="55"/>
      <c r="Q13" s="30"/>
      <c r="R13" s="30"/>
      <c r="S13" s="30"/>
      <c r="T13" s="30"/>
      <c r="U13" s="30"/>
      <c r="V13" s="30"/>
    </row>
    <row r="14" spans="1:22" ht="13.5" customHeight="1">
      <c r="A14" s="30"/>
      <c r="B14" s="20">
        <v>9</v>
      </c>
      <c r="C14" s="15" t="s">
        <v>190</v>
      </c>
      <c r="D14" s="11"/>
      <c r="E14" s="172">
        <v>0</v>
      </c>
      <c r="F14" s="37"/>
      <c r="G14" s="12"/>
      <c r="H14" s="12"/>
      <c r="I14" s="183">
        <f t="shared" si="0"/>
        <v>0</v>
      </c>
      <c r="J14" s="37"/>
      <c r="K14" s="168">
        <v>0</v>
      </c>
      <c r="L14" s="12"/>
      <c r="M14" s="183">
        <f t="shared" si="1"/>
        <v>0</v>
      </c>
      <c r="N14" s="37"/>
      <c r="O14" s="168">
        <v>0</v>
      </c>
      <c r="P14" s="55"/>
      <c r="Q14" s="30"/>
      <c r="R14" s="30"/>
      <c r="S14" s="30"/>
      <c r="T14" s="30"/>
      <c r="U14" s="30"/>
      <c r="V14" s="30"/>
    </row>
    <row r="15" spans="1:22" ht="13.5" customHeight="1">
      <c r="A15" s="30"/>
      <c r="B15" s="20">
        <v>10</v>
      </c>
      <c r="C15" s="15" t="s">
        <v>191</v>
      </c>
      <c r="D15" s="11"/>
      <c r="E15" s="172">
        <v>0</v>
      </c>
      <c r="F15" s="37"/>
      <c r="G15" s="12"/>
      <c r="H15" s="12"/>
      <c r="I15" s="183">
        <f t="shared" si="0"/>
        <v>0</v>
      </c>
      <c r="J15" s="37"/>
      <c r="K15" s="168">
        <v>0</v>
      </c>
      <c r="L15" s="12"/>
      <c r="M15" s="183">
        <f t="shared" si="1"/>
        <v>0</v>
      </c>
      <c r="N15" s="37"/>
      <c r="O15" s="168">
        <v>0</v>
      </c>
      <c r="P15" s="55"/>
      <c r="Q15" s="30"/>
      <c r="R15" s="30"/>
      <c r="S15" s="30"/>
      <c r="T15" s="30"/>
      <c r="U15" s="30"/>
      <c r="V15" s="30"/>
    </row>
    <row r="16" spans="1:22" ht="13.5" customHeight="1">
      <c r="A16" s="30"/>
      <c r="B16" s="20">
        <v>11</v>
      </c>
      <c r="C16" s="15" t="s">
        <v>192</v>
      </c>
      <c r="D16" s="11"/>
      <c r="E16" s="172">
        <v>0</v>
      </c>
      <c r="F16" s="37"/>
      <c r="G16" s="12"/>
      <c r="H16" s="12"/>
      <c r="I16" s="183">
        <f t="shared" si="0"/>
        <v>0</v>
      </c>
      <c r="J16" s="37"/>
      <c r="K16" s="168">
        <v>0</v>
      </c>
      <c r="L16" s="12"/>
      <c r="M16" s="183">
        <f t="shared" si="1"/>
        <v>0</v>
      </c>
      <c r="N16" s="37"/>
      <c r="O16" s="168">
        <v>0</v>
      </c>
      <c r="P16" s="55"/>
      <c r="Q16" s="30"/>
      <c r="R16" s="30"/>
      <c r="S16" s="30"/>
      <c r="T16" s="30"/>
      <c r="U16" s="30"/>
      <c r="V16" s="30"/>
    </row>
    <row r="17" spans="1:22" ht="13.5" customHeight="1">
      <c r="A17" s="30"/>
      <c r="B17" s="20">
        <v>12</v>
      </c>
      <c r="C17" s="15" t="s">
        <v>193</v>
      </c>
      <c r="D17" s="11"/>
      <c r="E17" s="172">
        <v>0</v>
      </c>
      <c r="F17" s="37"/>
      <c r="G17" s="12"/>
      <c r="H17" s="12"/>
      <c r="I17" s="183">
        <f t="shared" si="0"/>
        <v>0</v>
      </c>
      <c r="J17" s="37"/>
      <c r="K17" s="168">
        <v>0</v>
      </c>
      <c r="L17" s="12"/>
      <c r="M17" s="183">
        <f t="shared" si="1"/>
        <v>0</v>
      </c>
      <c r="N17" s="37"/>
      <c r="O17" s="168">
        <v>0</v>
      </c>
      <c r="P17" s="55"/>
      <c r="Q17" s="30"/>
      <c r="R17" s="30"/>
      <c r="S17" s="30"/>
      <c r="T17" s="30"/>
      <c r="U17" s="30"/>
      <c r="V17" s="30"/>
    </row>
    <row r="18" spans="1:22" ht="13.5" customHeight="1">
      <c r="A18" s="30"/>
      <c r="B18" s="20">
        <v>13</v>
      </c>
      <c r="C18" s="15" t="s">
        <v>194</v>
      </c>
      <c r="D18" s="11"/>
      <c r="E18" s="172">
        <v>0</v>
      </c>
      <c r="F18" s="37"/>
      <c r="G18" s="12"/>
      <c r="H18" s="12"/>
      <c r="I18" s="183">
        <f t="shared" si="0"/>
        <v>0</v>
      </c>
      <c r="J18" s="37"/>
      <c r="K18" s="168">
        <v>0</v>
      </c>
      <c r="L18" s="12"/>
      <c r="M18" s="183">
        <f t="shared" si="1"/>
        <v>0</v>
      </c>
      <c r="N18" s="37"/>
      <c r="O18" s="168">
        <v>0</v>
      </c>
      <c r="P18" s="55"/>
      <c r="Q18" s="30"/>
      <c r="R18" s="30"/>
      <c r="S18" s="30"/>
      <c r="T18" s="30"/>
      <c r="U18" s="30"/>
      <c r="V18" s="30"/>
    </row>
    <row r="19" spans="1:22" ht="13.5" customHeight="1">
      <c r="A19" s="30"/>
      <c r="B19" s="20">
        <v>14</v>
      </c>
      <c r="C19" s="15" t="s">
        <v>195</v>
      </c>
      <c r="D19" s="11"/>
      <c r="E19" s="172">
        <v>0</v>
      </c>
      <c r="F19" s="37"/>
      <c r="G19" s="12"/>
      <c r="H19" s="12"/>
      <c r="I19" s="183">
        <f t="shared" si="0"/>
        <v>0</v>
      </c>
      <c r="J19" s="37"/>
      <c r="K19" s="168">
        <v>0</v>
      </c>
      <c r="L19" s="12"/>
      <c r="M19" s="183">
        <f t="shared" si="1"/>
        <v>0</v>
      </c>
      <c r="N19" s="37"/>
      <c r="O19" s="168">
        <v>0</v>
      </c>
      <c r="P19" s="55"/>
      <c r="Q19" s="30"/>
      <c r="R19" s="30"/>
      <c r="S19" s="30"/>
      <c r="T19" s="30"/>
      <c r="U19" s="30"/>
      <c r="V19" s="30"/>
    </row>
    <row r="20" spans="1:22" ht="13.5" customHeight="1">
      <c r="A20" s="30"/>
      <c r="B20" s="20">
        <v>15</v>
      </c>
      <c r="C20" s="15" t="s">
        <v>102</v>
      </c>
      <c r="D20" s="11"/>
      <c r="E20" s="172">
        <v>0</v>
      </c>
      <c r="F20" s="37"/>
      <c r="G20" s="12"/>
      <c r="H20" s="12"/>
      <c r="I20" s="183">
        <f t="shared" si="0"/>
        <v>0</v>
      </c>
      <c r="J20" s="37"/>
      <c r="K20" s="168">
        <v>0</v>
      </c>
      <c r="L20" s="12"/>
      <c r="M20" s="183">
        <f t="shared" si="1"/>
        <v>0</v>
      </c>
      <c r="N20" s="37"/>
      <c r="O20" s="168">
        <v>0</v>
      </c>
      <c r="P20" s="55"/>
      <c r="Q20" s="30"/>
      <c r="R20" s="30"/>
      <c r="S20" s="30"/>
      <c r="T20" s="30"/>
      <c r="U20" s="30"/>
      <c r="V20" s="30"/>
    </row>
    <row r="21" spans="1:22" ht="13.5" customHeight="1">
      <c r="A21" s="30"/>
      <c r="B21" s="20">
        <v>16</v>
      </c>
      <c r="C21" s="15" t="s">
        <v>155</v>
      </c>
      <c r="D21" s="11"/>
      <c r="E21" s="172">
        <v>0</v>
      </c>
      <c r="F21" s="37"/>
      <c r="G21" s="12"/>
      <c r="H21" s="12"/>
      <c r="I21" s="183">
        <f t="shared" si="0"/>
        <v>0</v>
      </c>
      <c r="J21" s="37"/>
      <c r="K21" s="168">
        <v>0</v>
      </c>
      <c r="L21" s="12"/>
      <c r="M21" s="183">
        <f t="shared" si="1"/>
        <v>0</v>
      </c>
      <c r="N21" s="37"/>
      <c r="O21" s="168">
        <v>0</v>
      </c>
      <c r="P21" s="55"/>
      <c r="Q21" s="30"/>
      <c r="R21" s="30"/>
      <c r="S21" s="30"/>
      <c r="T21" s="30"/>
      <c r="U21" s="30"/>
      <c r="V21" s="30"/>
    </row>
    <row r="22" spans="1:22" ht="13.5" customHeight="1">
      <c r="A22" s="30"/>
      <c r="B22" s="20"/>
      <c r="C22" s="12"/>
      <c r="D22" s="11"/>
      <c r="E22" s="37"/>
      <c r="F22" s="37"/>
      <c r="G22" s="12"/>
      <c r="H22" s="12"/>
      <c r="I22" s="37"/>
      <c r="J22" s="37"/>
      <c r="K22" s="12"/>
      <c r="L22" s="12"/>
      <c r="M22" s="37"/>
      <c r="N22" s="37"/>
      <c r="O22" s="12"/>
      <c r="P22" s="55"/>
      <c r="Q22" s="30"/>
      <c r="R22" s="30"/>
      <c r="S22" s="30"/>
      <c r="T22" s="30"/>
      <c r="U22" s="30"/>
      <c r="V22" s="30"/>
    </row>
    <row r="23" spans="1:22" s="71" customFormat="1" ht="13.5" customHeight="1">
      <c r="A23" s="41"/>
      <c r="B23" s="25"/>
      <c r="C23" s="10" t="s">
        <v>52</v>
      </c>
      <c r="D23" s="9"/>
      <c r="E23" s="173">
        <f>SUM(E6:E21)</f>
        <v>0</v>
      </c>
      <c r="F23" s="48"/>
      <c r="G23" s="10"/>
      <c r="H23" s="10"/>
      <c r="I23" s="173">
        <f>SUM(I6:I21)</f>
        <v>0</v>
      </c>
      <c r="J23" s="48"/>
      <c r="K23" s="10"/>
      <c r="L23" s="10"/>
      <c r="M23" s="173">
        <f>SUM(M6:M21)</f>
        <v>0</v>
      </c>
      <c r="N23" s="48"/>
      <c r="O23" s="10"/>
      <c r="P23" s="74"/>
      <c r="Q23" s="41"/>
      <c r="R23" s="41"/>
      <c r="S23" s="41"/>
      <c r="T23" s="41"/>
      <c r="U23" s="41"/>
      <c r="V23" s="41"/>
    </row>
    <row r="24" spans="1:22" ht="13.5" customHeight="1" thickBot="1">
      <c r="A24" s="30"/>
      <c r="B24" s="22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9"/>
      <c r="Q24" s="30"/>
      <c r="R24" s="30"/>
      <c r="S24" s="30"/>
      <c r="T24" s="30"/>
      <c r="U24" s="30"/>
      <c r="V24" s="30"/>
    </row>
    <row r="25" spans="1:22" ht="13.5" customHeight="1">
      <c r="A25" s="30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ht="13.5" customHeight="1">
      <c r="A26" s="30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3.5" customHeight="1">
      <c r="A27" s="30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ht="13.5" customHeight="1">
      <c r="A28" s="30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ht="13.5" customHeight="1">
      <c r="A29" s="30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ht="13.5" customHeight="1">
      <c r="A30" s="30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22" ht="13.5" customHeight="1">
      <c r="A31" s="30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22" ht="13.5" customHeight="1">
      <c r="A32" s="30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  <row r="33" spans="1:22" ht="13.5" customHeight="1">
      <c r="A33" s="30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</row>
    <row r="34" spans="1:22" ht="13.5" customHeight="1">
      <c r="A34" s="30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</row>
    <row r="35" spans="1:22" ht="13.5" customHeight="1">
      <c r="A35" s="30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1:22" ht="13.5" customHeight="1">
      <c r="A36" s="30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1:22" ht="13.5" customHeight="1">
      <c r="A37" s="30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  <row r="38" spans="1:22" ht="13.5" customHeight="1">
      <c r="A38" s="30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</row>
    <row r="39" spans="1:22" ht="13.5" customHeight="1">
      <c r="A39" s="30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</row>
    <row r="40" spans="1:22" ht="13.5" customHeight="1">
      <c r="A40" s="39"/>
      <c r="B40" s="34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0"/>
      <c r="S40" s="30"/>
      <c r="T40" s="30"/>
      <c r="U40" s="30"/>
      <c r="V40" s="30"/>
    </row>
    <row r="41" spans="1:22" ht="13.5" customHeight="1">
      <c r="A41" s="39"/>
      <c r="B41" s="34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0"/>
      <c r="S41" s="30"/>
      <c r="T41" s="30"/>
      <c r="U41" s="30"/>
      <c r="V41" s="30"/>
    </row>
    <row r="42" spans="1:22" ht="13.5" customHeight="1">
      <c r="A42" s="39"/>
      <c r="B42" s="34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0"/>
      <c r="S42" s="30"/>
      <c r="T42" s="30"/>
      <c r="U42" s="30"/>
      <c r="V42" s="30"/>
    </row>
    <row r="43" spans="1:22" ht="13.5" customHeight="1">
      <c r="A43" s="39"/>
      <c r="B43" s="34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0"/>
      <c r="S43" s="30"/>
      <c r="T43" s="30"/>
      <c r="U43" s="30"/>
      <c r="V43" s="30"/>
    </row>
    <row r="44" spans="1:22" ht="13.5" customHeight="1">
      <c r="A44" s="39"/>
      <c r="B44" s="34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0"/>
      <c r="S44" s="30"/>
      <c r="T44" s="30"/>
      <c r="U44" s="30"/>
      <c r="V44" s="30"/>
    </row>
    <row r="45" spans="1:22" ht="13.5" customHeight="1">
      <c r="A45" s="39"/>
      <c r="B45" s="34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0"/>
      <c r="S45" s="30"/>
      <c r="T45" s="30"/>
      <c r="U45" s="30"/>
      <c r="V45" s="30"/>
    </row>
    <row r="46" spans="1:22" ht="13.5" customHeight="1">
      <c r="A46" s="39"/>
      <c r="B46" s="3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0"/>
      <c r="S46" s="30"/>
      <c r="T46" s="30"/>
      <c r="U46" s="30"/>
      <c r="V46" s="30"/>
    </row>
    <row r="47" spans="1:22" ht="13.5" customHeight="1">
      <c r="A47" s="39"/>
      <c r="B47" s="34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0"/>
      <c r="S47" s="30"/>
      <c r="T47" s="30"/>
      <c r="U47" s="30"/>
      <c r="V47" s="30"/>
    </row>
    <row r="48" spans="1:22" ht="13.5" customHeight="1">
      <c r="A48" s="39"/>
      <c r="B48" s="34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0"/>
      <c r="S48" s="30"/>
      <c r="T48" s="30"/>
      <c r="U48" s="30"/>
      <c r="V48" s="30"/>
    </row>
    <row r="49" spans="1:22" ht="13.5" customHeight="1">
      <c r="A49" s="39"/>
      <c r="B49" s="34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0"/>
      <c r="S49" s="30"/>
      <c r="T49" s="30"/>
      <c r="U49" s="30"/>
      <c r="V49" s="30"/>
    </row>
    <row r="50" spans="1:22" ht="13.5" customHeight="1">
      <c r="A50" s="30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1:22" ht="13.5" customHeight="1">
      <c r="A51" s="30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</row>
    <row r="52" spans="1:22" ht="13.5" customHeight="1">
      <c r="A52" s="30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</row>
    <row r="53" spans="1:22" ht="13.5" customHeight="1">
      <c r="A53" s="39"/>
      <c r="B53" s="34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 ht="13.5" customHeight="1">
      <c r="A54" s="39"/>
      <c r="B54" s="34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 ht="13.5" customHeight="1">
      <c r="A55" s="39"/>
      <c r="B55" s="34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 ht="13.5" customHeight="1">
      <c r="A56" s="39"/>
      <c r="B56" s="34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1:22" ht="13.5" customHeight="1">
      <c r="A57" s="39"/>
      <c r="B57" s="34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spans="1:22" ht="13.5" customHeight="1">
      <c r="A58" s="39"/>
      <c r="B58" s="34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1:22" ht="13.5" customHeight="1">
      <c r="A59" s="39"/>
      <c r="B59" s="34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1:22" ht="13.5" customHeight="1">
      <c r="A60" s="39"/>
      <c r="B60" s="34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1:22" ht="13.5" customHeight="1">
      <c r="A61" s="39"/>
      <c r="B61" s="34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</row>
    <row r="62" spans="1:22" ht="13.5" customHeight="1">
      <c r="A62" s="39"/>
      <c r="B62" s="34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</row>
    <row r="63" spans="1:22" ht="13.5" customHeight="1">
      <c r="A63" s="39"/>
      <c r="B63" s="34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</row>
    <row r="64" spans="1:22" ht="13.5" customHeight="1">
      <c r="A64" s="39"/>
      <c r="B64" s="34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</row>
    <row r="65" spans="1:22" ht="13.5" customHeight="1">
      <c r="A65" s="39"/>
      <c r="B65" s="34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</row>
    <row r="66" spans="1:22" ht="13.5" customHeight="1">
      <c r="A66" s="39"/>
      <c r="B66" s="34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</row>
    <row r="67" spans="1:22" ht="13.5" customHeight="1">
      <c r="A67" s="39"/>
      <c r="B67" s="34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</row>
    <row r="68" spans="1:22" ht="13.5" customHeight="1">
      <c r="A68" s="39"/>
      <c r="B68" s="34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</row>
    <row r="69" spans="1:22" ht="13.5" customHeight="1">
      <c r="A69" s="39"/>
      <c r="B69" s="34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</row>
    <row r="70" spans="1:22" ht="13.5" customHeight="1">
      <c r="A70" s="39"/>
      <c r="B70" s="34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</row>
    <row r="71" spans="1:22" ht="13.5" customHeight="1">
      <c r="A71" s="39"/>
      <c r="B71" s="34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</row>
    <row r="72" spans="1:22" ht="13.5" customHeight="1">
      <c r="A72" s="39"/>
      <c r="B72" s="34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</row>
    <row r="73" spans="1:22" ht="13.5" customHeight="1">
      <c r="A73" s="39"/>
      <c r="B73" s="34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</row>
    <row r="74" spans="1:22" ht="13.5" customHeight="1">
      <c r="A74" s="39"/>
      <c r="B74" s="34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</row>
    <row r="75" spans="1:22" ht="13.5" customHeight="1">
      <c r="A75" s="39"/>
      <c r="B75" s="34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</row>
    <row r="76" spans="1:22" ht="13.5" customHeight="1">
      <c r="A76" s="39"/>
      <c r="B76" s="34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</row>
    <row r="77" spans="1:22" ht="13.5" customHeight="1">
      <c r="A77" s="39"/>
      <c r="B77" s="34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</row>
    <row r="78" spans="1:22" ht="13.5" customHeight="1">
      <c r="A78" s="39"/>
      <c r="B78" s="34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</row>
    <row r="79" spans="1:22" ht="13.5" customHeight="1">
      <c r="A79" s="39"/>
      <c r="B79" s="34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</row>
    <row r="80" spans="1:22" ht="13.5" customHeight="1">
      <c r="A80" s="39"/>
      <c r="B80" s="34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</row>
    <row r="81" spans="1:22" ht="13.5" customHeight="1">
      <c r="A81" s="39"/>
      <c r="B81" s="34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</row>
    <row r="82" spans="1:22" ht="13.5" customHeight="1">
      <c r="A82" s="39"/>
      <c r="B82" s="34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</row>
    <row r="83" spans="1:22" ht="13.5" customHeight="1">
      <c r="A83" s="39"/>
      <c r="B83" s="34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</row>
    <row r="84" spans="1:22" ht="13.5" customHeight="1">
      <c r="A84" s="39"/>
      <c r="B84" s="34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</row>
    <row r="85" spans="1:22" ht="13.5" customHeight="1">
      <c r="A85" s="39"/>
      <c r="B85" s="34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</row>
    <row r="86" spans="1:22" ht="13.5" customHeight="1">
      <c r="A86" s="39"/>
      <c r="B86" s="34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</row>
    <row r="87" spans="1:22" ht="13.5" customHeight="1">
      <c r="A87" s="39"/>
      <c r="B87" s="34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</row>
    <row r="88" spans="1:22" ht="13.5" customHeight="1">
      <c r="A88" s="39"/>
      <c r="B88" s="34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</row>
    <row r="89" spans="1:22" ht="13.5" customHeight="1">
      <c r="A89" s="39"/>
      <c r="B89" s="34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</row>
    <row r="90" spans="1:22" ht="13.5" customHeight="1">
      <c r="A90" s="39"/>
      <c r="B90" s="34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</row>
    <row r="91" spans="1:22" ht="13.5" customHeight="1">
      <c r="A91" s="39"/>
      <c r="B91" s="34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</row>
    <row r="92" spans="1:22" ht="13.5" customHeight="1">
      <c r="A92" s="39"/>
      <c r="B92" s="34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</row>
    <row r="93" spans="1:22" ht="13.5" customHeight="1">
      <c r="A93" s="39"/>
      <c r="B93" s="34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</row>
    <row r="94" spans="1:22" ht="13.5" customHeight="1">
      <c r="A94" s="39"/>
      <c r="B94" s="34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</row>
    <row r="95" spans="1:22" ht="13.5" customHeight="1">
      <c r="A95" s="39"/>
      <c r="B95" s="34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</row>
    <row r="96" spans="1:22" ht="13.5" customHeight="1">
      <c r="A96" s="39"/>
      <c r="B96" s="34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</row>
    <row r="97" spans="1:22" ht="13.5" customHeight="1">
      <c r="A97" s="39"/>
      <c r="B97" s="34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</row>
    <row r="98" spans="1:22" ht="13.5" customHeight="1">
      <c r="A98" s="39"/>
      <c r="B98" s="34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</row>
    <row r="99" spans="1:22" ht="13.5" customHeight="1">
      <c r="A99" s="39"/>
      <c r="B99" s="34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</row>
    <row r="100" spans="1:22" ht="13.5" customHeight="1">
      <c r="A100" s="39"/>
      <c r="B100" s="34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</row>
    <row r="101" spans="1:22" ht="13.5" customHeight="1">
      <c r="A101" s="39"/>
      <c r="B101" s="34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</row>
    <row r="102" spans="1:22" ht="13.5" customHeight="1">
      <c r="A102" s="39"/>
      <c r="B102" s="34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</row>
    <row r="103" spans="1:22" ht="13.5" customHeight="1">
      <c r="A103" s="39"/>
      <c r="B103" s="34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</row>
    <row r="104" spans="1:22" ht="13.5" customHeight="1">
      <c r="A104" s="39"/>
      <c r="B104" s="34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</row>
    <row r="105" spans="1:22" ht="13.5" customHeight="1">
      <c r="A105" s="39"/>
      <c r="B105" s="34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</row>
    <row r="106" spans="1:22" ht="13.5" customHeight="1">
      <c r="A106" s="39"/>
      <c r="B106" s="34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</row>
    <row r="107" spans="1:22" ht="13.5" customHeight="1">
      <c r="A107" s="39"/>
      <c r="B107" s="34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</row>
    <row r="108" spans="1:22" ht="13.5" customHeight="1">
      <c r="A108" s="39"/>
      <c r="B108" s="34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</row>
    <row r="109" spans="1:22" ht="13.5" customHeight="1">
      <c r="A109" s="39"/>
      <c r="B109" s="34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</row>
    <row r="110" spans="1:22" ht="13.5" customHeight="1">
      <c r="A110" s="39"/>
      <c r="B110" s="34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</row>
    <row r="111" spans="1:22" ht="13.5" customHeight="1">
      <c r="A111" s="39"/>
      <c r="B111" s="34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</row>
    <row r="112" spans="1:22" ht="13.5" customHeight="1">
      <c r="A112" s="39"/>
      <c r="B112" s="34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</row>
    <row r="113" spans="1:22" ht="13.5" customHeight="1">
      <c r="A113" s="39"/>
      <c r="B113" s="34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</row>
    <row r="114" spans="1:22" ht="13.5" customHeight="1">
      <c r="A114" s="39"/>
      <c r="B114" s="34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</row>
    <row r="115" spans="1:22" ht="13.5" customHeight="1">
      <c r="A115" s="39"/>
      <c r="B115" s="34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</row>
    <row r="116" spans="1:22" ht="13.5" customHeight="1">
      <c r="A116" s="39"/>
      <c r="B116" s="34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</row>
    <row r="117" spans="1:22" ht="13.5" customHeight="1">
      <c r="A117" s="39"/>
      <c r="B117" s="34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</row>
    <row r="118" spans="1:22" ht="13.5" customHeight="1">
      <c r="A118" s="39"/>
      <c r="B118" s="34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</row>
    <row r="119" spans="1:22" ht="13.5" customHeight="1">
      <c r="A119" s="39"/>
      <c r="B119" s="34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</row>
    <row r="120" spans="1:22" ht="13.5" customHeight="1">
      <c r="A120" s="39"/>
      <c r="B120" s="34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</row>
    <row r="121" spans="1:22" ht="13.5" customHeight="1">
      <c r="A121" s="39"/>
      <c r="B121" s="34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</row>
    <row r="122" spans="1:22" ht="13.5" customHeight="1">
      <c r="A122" s="39"/>
      <c r="B122" s="34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</row>
    <row r="123" spans="1:22" ht="13.5" customHeight="1">
      <c r="A123" s="39"/>
      <c r="B123" s="34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</row>
    <row r="124" spans="1:22" ht="13.5" customHeight="1">
      <c r="A124" s="39"/>
      <c r="B124" s="34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</row>
    <row r="125" spans="1:22" ht="13.5" customHeight="1">
      <c r="A125" s="39"/>
      <c r="B125" s="34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</row>
    <row r="126" spans="1:22" ht="13.5" customHeight="1">
      <c r="A126" s="39"/>
      <c r="B126" s="34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</row>
    <row r="127" spans="1:22" ht="13.5" customHeight="1">
      <c r="A127" s="39"/>
      <c r="B127" s="34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</row>
    <row r="128" spans="1:22" ht="13.5" customHeight="1">
      <c r="A128" s="39"/>
      <c r="B128" s="34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</row>
    <row r="129" spans="1:22" ht="13.5" customHeight="1">
      <c r="A129" s="39"/>
      <c r="B129" s="34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</row>
    <row r="130" spans="1:22" ht="13.5" customHeight="1">
      <c r="A130" s="39"/>
      <c r="B130" s="34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</row>
    <row r="131" spans="1:22" ht="13.5" customHeight="1">
      <c r="A131" s="39"/>
      <c r="B131" s="34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</row>
    <row r="132" spans="1:22" ht="13.5" customHeight="1">
      <c r="A132" s="39"/>
      <c r="B132" s="34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</row>
    <row r="133" spans="1:22" ht="13.5" customHeight="1">
      <c r="A133" s="39"/>
      <c r="B133" s="34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</row>
    <row r="134" spans="1:22" ht="13.5" customHeight="1">
      <c r="A134" s="39"/>
      <c r="B134" s="34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</row>
    <row r="135" spans="1:22" ht="13.5" customHeight="1">
      <c r="A135" s="39"/>
      <c r="B135" s="34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</row>
    <row r="136" spans="1:22" ht="13.5" customHeight="1">
      <c r="A136" s="39"/>
      <c r="B136" s="34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</row>
    <row r="137" spans="1:22" ht="13.5" customHeight="1">
      <c r="A137" s="39"/>
      <c r="B137" s="34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</row>
    <row r="138" spans="1:22" ht="13.5" customHeight="1">
      <c r="A138" s="39"/>
      <c r="B138" s="34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</row>
    <row r="139" spans="1:22" ht="13.5" customHeight="1">
      <c r="A139" s="39"/>
      <c r="B139" s="34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</row>
    <row r="140" spans="1:22" ht="13.5" customHeight="1">
      <c r="A140" s="39"/>
      <c r="B140" s="34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</row>
    <row r="141" spans="1:22" ht="13.5" customHeight="1">
      <c r="A141" s="39"/>
      <c r="B141" s="34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</row>
    <row r="142" spans="1:22" ht="13.5" customHeight="1">
      <c r="A142" s="39"/>
      <c r="B142" s="34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</row>
    <row r="143" spans="1:22" ht="13.5" customHeight="1">
      <c r="A143" s="39"/>
      <c r="B143" s="34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</row>
    <row r="144" spans="1:22" ht="13.5" customHeight="1">
      <c r="A144" s="39"/>
      <c r="B144" s="34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</row>
    <row r="145" spans="1:22" ht="13.5" customHeight="1">
      <c r="A145" s="39"/>
      <c r="B145" s="34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</row>
    <row r="146" spans="1:22" ht="13.5" customHeight="1">
      <c r="A146" s="39"/>
      <c r="B146" s="34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</row>
    <row r="147" spans="1:22" ht="13.5" customHeight="1">
      <c r="A147" s="39"/>
      <c r="B147" s="34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</row>
    <row r="148" spans="1:22" ht="13.5" customHeight="1">
      <c r="A148" s="39"/>
      <c r="B148" s="34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</row>
    <row r="149" spans="1:22" ht="13.5" customHeight="1">
      <c r="A149" s="39"/>
      <c r="B149" s="34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</row>
    <row r="150" spans="1:22" ht="13.5" customHeight="1">
      <c r="A150" s="39"/>
      <c r="B150" s="34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</row>
    <row r="151" spans="1:22" ht="13.5" customHeight="1">
      <c r="A151" s="39"/>
      <c r="B151" s="34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</row>
    <row r="152" spans="1:22" ht="13.5" customHeight="1">
      <c r="A152" s="39"/>
      <c r="B152" s="34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</row>
    <row r="153" spans="1:22" ht="13.5" customHeight="1">
      <c r="A153" s="39"/>
      <c r="B153" s="34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</row>
    <row r="154" spans="1:22" ht="13.5" customHeight="1">
      <c r="A154" s="39"/>
      <c r="B154" s="34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</row>
    <row r="155" spans="1:22" ht="13.5" customHeight="1">
      <c r="A155" s="39"/>
      <c r="B155" s="34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</row>
    <row r="156" spans="1:22" ht="13.5" customHeight="1">
      <c r="A156" s="39"/>
      <c r="B156" s="34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</row>
    <row r="157" spans="1:22" ht="13.5" customHeight="1">
      <c r="A157" s="39"/>
      <c r="B157" s="34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</row>
    <row r="158" spans="1:22" ht="13.5" customHeight="1">
      <c r="A158" s="39"/>
      <c r="B158" s="34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</row>
    <row r="159" spans="1:22" ht="13.5" customHeight="1">
      <c r="A159" s="39"/>
      <c r="B159" s="34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</row>
    <row r="160" spans="1:22" ht="13.5" customHeight="1">
      <c r="A160" s="39"/>
      <c r="B160" s="34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</row>
    <row r="161" spans="1:22" ht="13.5" customHeight="1">
      <c r="A161" s="39"/>
      <c r="B161" s="34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</row>
    <row r="162" spans="1:22" ht="13.5" customHeight="1">
      <c r="A162" s="39"/>
      <c r="B162" s="34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</row>
    <row r="163" spans="1:22" ht="13.5" customHeight="1">
      <c r="A163" s="39"/>
      <c r="B163" s="34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</row>
    <row r="164" spans="1:22" ht="13.5" customHeight="1">
      <c r="A164" s="39"/>
      <c r="B164" s="34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</row>
    <row r="165" spans="1:22" ht="13.5" customHeight="1">
      <c r="A165" s="39"/>
      <c r="B165" s="34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</row>
    <row r="166" spans="1:22" ht="13.5" customHeight="1">
      <c r="A166" s="39"/>
      <c r="B166" s="34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</row>
    <row r="167" spans="1:22" ht="13.5" customHeight="1">
      <c r="A167" s="39"/>
      <c r="B167" s="34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</row>
    <row r="168" spans="1:22" ht="13.5" customHeight="1">
      <c r="A168" s="39"/>
      <c r="B168" s="34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</row>
    <row r="169" spans="1:22" ht="13.5" customHeight="1">
      <c r="A169" s="39"/>
      <c r="B169" s="34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</row>
    <row r="170" spans="1:22" ht="13.5" customHeight="1">
      <c r="A170" s="39"/>
      <c r="B170" s="34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</row>
    <row r="171" spans="1:22" ht="13.5" customHeight="1">
      <c r="A171" s="39"/>
      <c r="B171" s="34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</row>
    <row r="172" spans="1:22" ht="13.5" customHeight="1">
      <c r="A172" s="39"/>
      <c r="B172" s="34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</row>
    <row r="173" spans="1:22" ht="13.5" customHeight="1">
      <c r="A173" s="39"/>
      <c r="B173" s="34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</row>
    <row r="174" spans="1:22" ht="13.5" customHeight="1">
      <c r="A174" s="39"/>
      <c r="B174" s="34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</row>
    <row r="175" spans="1:22" ht="13.5" customHeight="1">
      <c r="A175" s="39"/>
      <c r="B175" s="34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</row>
    <row r="176" spans="1:22" ht="13.5" customHeight="1">
      <c r="A176" s="39"/>
      <c r="B176" s="34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</row>
    <row r="177" spans="1:22" ht="13.5" customHeight="1">
      <c r="A177" s="39"/>
      <c r="B177" s="34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</row>
    <row r="178" spans="1:22" ht="13.5" customHeight="1">
      <c r="A178" s="39"/>
      <c r="B178" s="34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</row>
  </sheetData>
  <sheetProtection password="82C9" sheet="1" objects="1" scenarios="1" selectLockedCells="1"/>
  <mergeCells count="5">
    <mergeCell ref="C4:C5"/>
    <mergeCell ref="I3:K3"/>
    <mergeCell ref="M3:O3"/>
    <mergeCell ref="I4:K4"/>
    <mergeCell ref="M4:O4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8"/>
  </sheetPr>
  <dimension ref="A1:DI431"/>
  <sheetViews>
    <sheetView showZeros="0" zoomScale="75" zoomScaleNormal="75" workbookViewId="0">
      <selection activeCell="AC131" sqref="AC131"/>
    </sheetView>
  </sheetViews>
  <sheetFormatPr baseColWidth="10" defaultColWidth="9.6640625" defaultRowHeight="13.5" customHeight="1"/>
  <cols>
    <col min="1" max="2" width="1.5" style="40" customWidth="1"/>
    <col min="3" max="3" width="2.6640625" style="40" customWidth="1"/>
    <col min="4" max="6" width="18.6640625" style="40" customWidth="1"/>
    <col min="7" max="7" width="4.6640625" style="40" customWidth="1"/>
    <col min="8" max="8" width="3.6640625" style="40" customWidth="1"/>
    <col min="9" max="9" width="14.6640625" style="40" customWidth="1"/>
    <col min="10" max="10" width="1.6640625" style="40" customWidth="1"/>
    <col min="11" max="11" width="8.6640625" style="40" customWidth="1"/>
    <col min="12" max="13" width="2.6640625" style="40" customWidth="1"/>
    <col min="14" max="14" width="14.6640625" style="40" customWidth="1"/>
    <col min="15" max="15" width="1.6640625" style="40" customWidth="1"/>
    <col min="16" max="16" width="8.6640625" style="40" customWidth="1"/>
    <col min="17" max="18" width="2.6640625" style="40" customWidth="1"/>
    <col min="19" max="19" width="14.6640625" style="40" customWidth="1"/>
    <col min="20" max="20" width="1.6640625" style="40" customWidth="1"/>
    <col min="21" max="21" width="8.6640625" style="40" customWidth="1"/>
    <col min="22" max="23" width="2.6640625" style="40" customWidth="1"/>
    <col min="24" max="24" width="1.6640625" style="40" customWidth="1"/>
    <col min="25" max="16384" width="9.6640625" style="40"/>
  </cols>
  <sheetData>
    <row r="1" spans="1:113" ht="13.5" customHeight="1">
      <c r="A1" s="83"/>
      <c r="B1" s="83"/>
      <c r="C1" s="83"/>
      <c r="D1" s="83"/>
      <c r="E1" s="83"/>
      <c r="F1" s="83"/>
      <c r="G1" s="83"/>
      <c r="H1" s="83"/>
      <c r="I1" s="89"/>
      <c r="J1" s="83"/>
      <c r="K1" s="90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</row>
    <row r="2" spans="1:113" ht="13.5" customHeight="1">
      <c r="A2" s="83"/>
      <c r="B2" s="83"/>
      <c r="C2" s="83"/>
      <c r="D2" s="91" t="s">
        <v>225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</row>
    <row r="3" spans="1:113" ht="13.5" customHeight="1">
      <c r="A3" s="83"/>
      <c r="B3" s="83"/>
      <c r="C3" s="83"/>
      <c r="D3" s="83"/>
      <c r="E3" s="83"/>
      <c r="F3" s="83">
        <f>'02_Geg'!F7:Q7</f>
        <v>0</v>
      </c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</row>
    <row r="4" spans="1:113" ht="13.5" customHeight="1">
      <c r="A4" s="83"/>
      <c r="B4" s="83"/>
      <c r="C4" s="92"/>
      <c r="D4" s="113" t="s">
        <v>8</v>
      </c>
      <c r="E4" s="83"/>
      <c r="F4" s="83"/>
      <c r="G4" s="89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</row>
    <row r="5" spans="1:113" ht="13.5" customHeight="1">
      <c r="A5" s="83"/>
      <c r="B5" s="83"/>
      <c r="C5" s="83"/>
      <c r="D5" s="114">
        <f ca="1">TODAY()</f>
        <v>43367</v>
      </c>
      <c r="E5" s="83"/>
      <c r="F5" s="93">
        <f>'02_Geg'!F9:Q9</f>
        <v>0</v>
      </c>
      <c r="G5" s="93"/>
      <c r="H5" s="93"/>
      <c r="I5" s="94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</row>
    <row r="6" spans="1:113" ht="13.5" customHeight="1" thickBot="1">
      <c r="A6" s="83"/>
      <c r="B6" s="83"/>
      <c r="C6" s="83"/>
      <c r="D6" s="83"/>
      <c r="E6" s="83"/>
      <c r="F6" s="83"/>
      <c r="G6" s="83"/>
      <c r="H6" s="83"/>
      <c r="I6" s="89"/>
      <c r="J6" s="83"/>
      <c r="K6" s="90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</row>
    <row r="7" spans="1:113" ht="13.5" customHeight="1" thickBot="1">
      <c r="A7" s="83"/>
      <c r="B7" s="83"/>
      <c r="C7" s="102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4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</row>
    <row r="8" spans="1:113" ht="13.5" customHeight="1">
      <c r="A8" s="83"/>
      <c r="B8" s="83"/>
      <c r="C8" s="105"/>
      <c r="D8" s="128" t="s">
        <v>52</v>
      </c>
      <c r="E8" s="96"/>
      <c r="F8" s="95"/>
      <c r="G8" s="78"/>
      <c r="H8" s="115"/>
      <c r="I8" s="116" t="s">
        <v>212</v>
      </c>
      <c r="J8" s="117"/>
      <c r="K8" s="116">
        <v>1</v>
      </c>
      <c r="L8" s="118"/>
      <c r="M8" s="115"/>
      <c r="N8" s="116" t="s">
        <v>212</v>
      </c>
      <c r="O8" s="117"/>
      <c r="P8" s="116">
        <v>2</v>
      </c>
      <c r="Q8" s="118"/>
      <c r="R8" s="115"/>
      <c r="S8" s="116" t="s">
        <v>212</v>
      </c>
      <c r="T8" s="117"/>
      <c r="U8" s="116">
        <v>3</v>
      </c>
      <c r="V8" s="104"/>
      <c r="W8" s="107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</row>
    <row r="9" spans="1:113" ht="13.5" customHeight="1" thickBot="1">
      <c r="A9" s="83"/>
      <c r="B9" s="83"/>
      <c r="C9" s="105"/>
      <c r="D9" s="78"/>
      <c r="E9" s="78"/>
      <c r="F9" s="78"/>
      <c r="G9" s="78"/>
      <c r="H9" s="119"/>
      <c r="I9" s="120"/>
      <c r="J9" s="120"/>
      <c r="K9" s="121" t="s">
        <v>0</v>
      </c>
      <c r="L9" s="122"/>
      <c r="M9" s="119"/>
      <c r="N9" s="120"/>
      <c r="O9" s="120"/>
      <c r="P9" s="121" t="s">
        <v>0</v>
      </c>
      <c r="Q9" s="122"/>
      <c r="R9" s="119"/>
      <c r="S9" s="120"/>
      <c r="T9" s="120"/>
      <c r="U9" s="121" t="s">
        <v>0</v>
      </c>
      <c r="V9" s="112"/>
      <c r="W9" s="106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</row>
    <row r="10" spans="1:113" ht="13.5" customHeight="1">
      <c r="A10" s="83"/>
      <c r="B10" s="83"/>
      <c r="C10" s="105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106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</row>
    <row r="11" spans="1:113" ht="13.5" customHeight="1">
      <c r="A11" s="83"/>
      <c r="B11" s="83"/>
      <c r="C11" s="105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106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</row>
    <row r="12" spans="1:113" ht="13.5" customHeight="1">
      <c r="A12" s="83"/>
      <c r="B12" s="83"/>
      <c r="C12" s="105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106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</row>
    <row r="13" spans="1:113" ht="13.5" customHeight="1">
      <c r="A13" s="83"/>
      <c r="B13" s="83"/>
      <c r="C13" s="105"/>
      <c r="D13" s="78" t="s">
        <v>93</v>
      </c>
      <c r="E13" s="78"/>
      <c r="F13" s="78"/>
      <c r="G13" s="78"/>
      <c r="H13" s="78"/>
      <c r="I13" s="194">
        <f>'05_Omz'!G18/1000</f>
        <v>0</v>
      </c>
      <c r="J13" s="78"/>
      <c r="K13" s="195">
        <f>IF(I$13=0,0,I13/(I$13/100))</f>
        <v>0</v>
      </c>
      <c r="L13" s="78"/>
      <c r="M13" s="78"/>
      <c r="N13" s="194">
        <f>'05_Omz'!K18/1000</f>
        <v>0</v>
      </c>
      <c r="O13" s="78"/>
      <c r="P13" s="195">
        <f>IF(N$13=0,0,N13/(N$13/100))</f>
        <v>0</v>
      </c>
      <c r="Q13" s="78"/>
      <c r="R13" s="78"/>
      <c r="S13" s="194">
        <f>'05_Omz'!O18/1000</f>
        <v>0</v>
      </c>
      <c r="T13" s="78"/>
      <c r="U13" s="195">
        <f>IF(S$13=0,0,S13/(S$13/100))</f>
        <v>0</v>
      </c>
      <c r="V13" s="78"/>
      <c r="W13" s="106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</row>
    <row r="14" spans="1:113" ht="13.5" customHeight="1">
      <c r="A14" s="83"/>
      <c r="B14" s="83"/>
      <c r="C14" s="105"/>
      <c r="D14" s="78"/>
      <c r="E14" s="78"/>
      <c r="F14" s="78"/>
      <c r="G14" s="78"/>
      <c r="H14" s="78"/>
      <c r="I14" s="97"/>
      <c r="J14" s="78"/>
      <c r="K14" s="98"/>
      <c r="L14" s="78"/>
      <c r="M14" s="78"/>
      <c r="N14" s="97"/>
      <c r="O14" s="78"/>
      <c r="P14" s="98"/>
      <c r="Q14" s="78"/>
      <c r="R14" s="78"/>
      <c r="S14" s="97"/>
      <c r="T14" s="78"/>
      <c r="U14" s="98"/>
      <c r="V14" s="78"/>
      <c r="W14" s="106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</row>
    <row r="15" spans="1:113" ht="13.5" customHeight="1">
      <c r="A15" s="83"/>
      <c r="B15" s="83"/>
      <c r="C15" s="105"/>
      <c r="D15" s="78"/>
      <c r="E15" s="78"/>
      <c r="F15" s="78"/>
      <c r="G15" s="78"/>
      <c r="H15" s="78"/>
      <c r="I15" s="97"/>
      <c r="J15" s="78"/>
      <c r="K15" s="98"/>
      <c r="L15" s="78"/>
      <c r="M15" s="78"/>
      <c r="N15" s="97"/>
      <c r="O15" s="78"/>
      <c r="P15" s="98"/>
      <c r="Q15" s="78"/>
      <c r="R15" s="78"/>
      <c r="S15" s="97"/>
      <c r="T15" s="78"/>
      <c r="U15" s="98"/>
      <c r="V15" s="78"/>
      <c r="W15" s="106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</row>
    <row r="16" spans="1:113" ht="13.5" customHeight="1">
      <c r="A16" s="83"/>
      <c r="B16" s="83"/>
      <c r="C16" s="105"/>
      <c r="D16" s="78"/>
      <c r="E16" s="78"/>
      <c r="F16" s="78"/>
      <c r="G16" s="78"/>
      <c r="H16" s="78"/>
      <c r="I16" s="97"/>
      <c r="J16" s="78"/>
      <c r="K16" s="98"/>
      <c r="L16" s="78"/>
      <c r="M16" s="78"/>
      <c r="N16" s="97"/>
      <c r="O16" s="78"/>
      <c r="P16" s="98"/>
      <c r="Q16" s="78"/>
      <c r="R16" s="78"/>
      <c r="S16" s="97"/>
      <c r="T16" s="78"/>
      <c r="U16" s="98"/>
      <c r="V16" s="78"/>
      <c r="W16" s="106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</row>
    <row r="17" spans="1:113" ht="13.5" customHeight="1">
      <c r="A17" s="83"/>
      <c r="B17" s="83"/>
      <c r="C17" s="105"/>
      <c r="D17" s="95" t="s">
        <v>208</v>
      </c>
      <c r="E17" s="95"/>
      <c r="F17" s="95"/>
      <c r="G17" s="78"/>
      <c r="H17" s="78"/>
      <c r="I17" s="196">
        <f>'05_Omz'!G76/1000</f>
        <v>0</v>
      </c>
      <c r="J17" s="78"/>
      <c r="K17" s="197">
        <f>IF(I$13=0,0,I17/(I$13/100))</f>
        <v>0</v>
      </c>
      <c r="L17" s="78"/>
      <c r="M17" s="78"/>
      <c r="N17" s="196">
        <f>'05_Omz'!K76/1000</f>
        <v>0</v>
      </c>
      <c r="O17" s="78"/>
      <c r="P17" s="197">
        <f>IF(N$13=0,0,N17/(N$13/100))</f>
        <v>0</v>
      </c>
      <c r="Q17" s="78"/>
      <c r="R17" s="78"/>
      <c r="S17" s="196">
        <f>'05_Omz'!O76/1000</f>
        <v>0</v>
      </c>
      <c r="T17" s="78"/>
      <c r="U17" s="197">
        <f>IF(S$13=0,0,S17/(S$13/100))</f>
        <v>0</v>
      </c>
      <c r="V17" s="78"/>
      <c r="W17" s="106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</row>
    <row r="18" spans="1:113" ht="13.5" customHeight="1">
      <c r="A18" s="83"/>
      <c r="B18" s="83"/>
      <c r="C18" s="105"/>
      <c r="D18" s="78"/>
      <c r="E18" s="78"/>
      <c r="F18" s="78"/>
      <c r="G18" s="78"/>
      <c r="H18" s="78"/>
      <c r="I18" s="97"/>
      <c r="J18" s="78"/>
      <c r="K18" s="98"/>
      <c r="L18" s="78"/>
      <c r="M18" s="78"/>
      <c r="N18" s="97"/>
      <c r="O18" s="78"/>
      <c r="P18" s="98"/>
      <c r="Q18" s="78"/>
      <c r="R18" s="78"/>
      <c r="S18" s="97"/>
      <c r="T18" s="78"/>
      <c r="U18" s="98"/>
      <c r="V18" s="78"/>
      <c r="W18" s="106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</row>
    <row r="19" spans="1:113" ht="13.5" customHeight="1">
      <c r="A19" s="83"/>
      <c r="B19" s="83"/>
      <c r="C19" s="105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106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</row>
    <row r="20" spans="1:113" ht="13.5" customHeight="1">
      <c r="A20" s="83"/>
      <c r="B20" s="83"/>
      <c r="C20" s="105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106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</row>
    <row r="21" spans="1:113" ht="13.5" customHeight="1" thickBot="1">
      <c r="A21" s="83"/>
      <c r="B21" s="83"/>
      <c r="C21" s="105"/>
      <c r="D21" s="78"/>
      <c r="E21" s="78"/>
      <c r="F21" s="78"/>
      <c r="G21" s="78"/>
      <c r="H21" s="78"/>
      <c r="I21" s="97"/>
      <c r="J21" s="78"/>
      <c r="K21" s="98"/>
      <c r="L21" s="78"/>
      <c r="M21" s="78"/>
      <c r="N21" s="97"/>
      <c r="O21" s="78"/>
      <c r="P21" s="98"/>
      <c r="Q21" s="78"/>
      <c r="R21" s="78"/>
      <c r="S21" s="97"/>
      <c r="T21" s="78"/>
      <c r="U21" s="98"/>
      <c r="V21" s="78"/>
      <c r="W21" s="106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</row>
    <row r="22" spans="1:113" ht="13.5" customHeight="1">
      <c r="A22" s="83"/>
      <c r="B22" s="83"/>
      <c r="C22" s="105"/>
      <c r="D22" s="78"/>
      <c r="E22" s="78"/>
      <c r="F22" s="78"/>
      <c r="G22" s="78"/>
      <c r="H22" s="198"/>
      <c r="I22" s="199"/>
      <c r="J22" s="200"/>
      <c r="K22" s="201"/>
      <c r="L22" s="202"/>
      <c r="M22" s="198"/>
      <c r="N22" s="199"/>
      <c r="O22" s="200"/>
      <c r="P22" s="201"/>
      <c r="Q22" s="202"/>
      <c r="R22" s="198"/>
      <c r="S22" s="199"/>
      <c r="T22" s="200"/>
      <c r="U22" s="201"/>
      <c r="V22" s="202"/>
      <c r="W22" s="106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</row>
    <row r="23" spans="1:113" ht="13.5" customHeight="1">
      <c r="A23" s="83"/>
      <c r="B23" s="83"/>
      <c r="C23" s="105"/>
      <c r="D23" s="78"/>
      <c r="E23" s="78"/>
      <c r="F23" s="78"/>
      <c r="G23" s="78"/>
      <c r="H23" s="203"/>
      <c r="I23" s="204"/>
      <c r="J23" s="204"/>
      <c r="K23" s="204"/>
      <c r="L23" s="205"/>
      <c r="M23" s="203"/>
      <c r="N23" s="204"/>
      <c r="O23" s="204"/>
      <c r="P23" s="204"/>
      <c r="Q23" s="205"/>
      <c r="R23" s="203"/>
      <c r="S23" s="204"/>
      <c r="T23" s="204"/>
      <c r="U23" s="204"/>
      <c r="V23" s="205"/>
      <c r="W23" s="106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</row>
    <row r="24" spans="1:113" ht="13.5" customHeight="1">
      <c r="A24" s="83"/>
      <c r="B24" s="83"/>
      <c r="C24" s="105"/>
      <c r="D24" s="78" t="s">
        <v>95</v>
      </c>
      <c r="E24" s="78"/>
      <c r="F24" s="78"/>
      <c r="G24" s="78"/>
      <c r="H24" s="203"/>
      <c r="I24" s="194">
        <f>'06_Per'!E20/1000</f>
        <v>0</v>
      </c>
      <c r="J24" s="204"/>
      <c r="K24" s="195">
        <f>IF(I$13=0,0,I24/(I$13/100))</f>
        <v>0</v>
      </c>
      <c r="L24" s="205"/>
      <c r="M24" s="203"/>
      <c r="N24" s="194">
        <f>'06_Per'!I20/1000</f>
        <v>0</v>
      </c>
      <c r="O24" s="204"/>
      <c r="P24" s="195">
        <f>IF(N$13=0,0,N24/(N$13/100))</f>
        <v>0</v>
      </c>
      <c r="Q24" s="205"/>
      <c r="R24" s="203"/>
      <c r="S24" s="194">
        <f>'06_Per'!M20/1000</f>
        <v>0</v>
      </c>
      <c r="T24" s="204"/>
      <c r="U24" s="195">
        <f>IF(S$13=0,0,S24/(S$13/100))</f>
        <v>0</v>
      </c>
      <c r="V24" s="205"/>
      <c r="W24" s="106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</row>
    <row r="25" spans="1:113" ht="13.5" customHeight="1">
      <c r="A25" s="83"/>
      <c r="B25" s="83"/>
      <c r="C25" s="105"/>
      <c r="D25" s="78"/>
      <c r="E25" s="78"/>
      <c r="F25" s="78"/>
      <c r="G25" s="78"/>
      <c r="H25" s="203"/>
      <c r="I25" s="194"/>
      <c r="J25" s="204"/>
      <c r="K25" s="195"/>
      <c r="L25" s="205"/>
      <c r="M25" s="203"/>
      <c r="N25" s="194"/>
      <c r="O25" s="204"/>
      <c r="P25" s="195"/>
      <c r="Q25" s="205"/>
      <c r="R25" s="203"/>
      <c r="S25" s="194"/>
      <c r="T25" s="204"/>
      <c r="U25" s="195"/>
      <c r="V25" s="205"/>
      <c r="W25" s="106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</row>
    <row r="26" spans="1:113" ht="13.5" customHeight="1">
      <c r="A26" s="83"/>
      <c r="B26" s="83"/>
      <c r="C26" s="105"/>
      <c r="D26" s="78"/>
      <c r="E26" s="78"/>
      <c r="F26" s="78"/>
      <c r="G26" s="78"/>
      <c r="H26" s="203"/>
      <c r="I26" s="194"/>
      <c r="J26" s="204"/>
      <c r="K26" s="195"/>
      <c r="L26" s="205"/>
      <c r="M26" s="203"/>
      <c r="N26" s="194"/>
      <c r="O26" s="204"/>
      <c r="P26" s="195"/>
      <c r="Q26" s="205"/>
      <c r="R26" s="203"/>
      <c r="S26" s="194"/>
      <c r="T26" s="204"/>
      <c r="U26" s="195"/>
      <c r="V26" s="205"/>
      <c r="W26" s="106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</row>
    <row r="27" spans="1:113" ht="13.5" customHeight="1">
      <c r="A27" s="83"/>
      <c r="B27" s="83"/>
      <c r="C27" s="105"/>
      <c r="D27" s="78"/>
      <c r="E27" s="78"/>
      <c r="F27" s="78"/>
      <c r="G27" s="78"/>
      <c r="H27" s="203"/>
      <c r="I27" s="194"/>
      <c r="J27" s="204"/>
      <c r="K27" s="195"/>
      <c r="L27" s="205"/>
      <c r="M27" s="203"/>
      <c r="N27" s="194"/>
      <c r="O27" s="204"/>
      <c r="P27" s="195"/>
      <c r="Q27" s="205"/>
      <c r="R27" s="203"/>
      <c r="S27" s="194"/>
      <c r="T27" s="204"/>
      <c r="U27" s="195"/>
      <c r="V27" s="205"/>
      <c r="W27" s="106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</row>
    <row r="28" spans="1:113" ht="13.5" customHeight="1">
      <c r="A28" s="83"/>
      <c r="B28" s="83"/>
      <c r="C28" s="105"/>
      <c r="D28" s="78" t="s">
        <v>143</v>
      </c>
      <c r="E28" s="78"/>
      <c r="F28" s="78"/>
      <c r="G28" s="78"/>
      <c r="H28" s="203"/>
      <c r="I28" s="194">
        <f>'07_Hui'!E22/1000</f>
        <v>0</v>
      </c>
      <c r="J28" s="204"/>
      <c r="K28" s="195">
        <f>IF(I$13=0,0,I28/(I$13/100))</f>
        <v>0</v>
      </c>
      <c r="L28" s="205"/>
      <c r="M28" s="203"/>
      <c r="N28" s="194">
        <f>'07_Hui'!I22/1000</f>
        <v>0</v>
      </c>
      <c r="O28" s="204"/>
      <c r="P28" s="195">
        <f>IF(N$13=0,0,N28/(N$13/100))</f>
        <v>0</v>
      </c>
      <c r="Q28" s="205"/>
      <c r="R28" s="203"/>
      <c r="S28" s="194">
        <f>'07_Hui'!M22/1000</f>
        <v>0</v>
      </c>
      <c r="T28" s="204"/>
      <c r="U28" s="195">
        <f>IF(S$13=0,0,S28/(S$13/100))</f>
        <v>0</v>
      </c>
      <c r="V28" s="205"/>
      <c r="W28" s="106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</row>
    <row r="29" spans="1:113" ht="13.5" customHeight="1">
      <c r="A29" s="83"/>
      <c r="B29" s="83"/>
      <c r="C29" s="105"/>
      <c r="D29" s="78"/>
      <c r="E29" s="78"/>
      <c r="F29" s="78"/>
      <c r="G29" s="78"/>
      <c r="H29" s="203"/>
      <c r="I29" s="194"/>
      <c r="J29" s="204"/>
      <c r="K29" s="195"/>
      <c r="L29" s="205"/>
      <c r="M29" s="203"/>
      <c r="N29" s="194"/>
      <c r="O29" s="204"/>
      <c r="P29" s="195"/>
      <c r="Q29" s="205"/>
      <c r="R29" s="203"/>
      <c r="S29" s="194"/>
      <c r="T29" s="204"/>
      <c r="U29" s="195"/>
      <c r="V29" s="205"/>
      <c r="W29" s="106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</row>
    <row r="30" spans="1:113" ht="13.5" customHeight="1">
      <c r="A30" s="83"/>
      <c r="B30" s="83"/>
      <c r="C30" s="105"/>
      <c r="D30" s="78"/>
      <c r="E30" s="78"/>
      <c r="F30" s="78"/>
      <c r="G30" s="78"/>
      <c r="H30" s="203"/>
      <c r="I30" s="194"/>
      <c r="J30" s="204"/>
      <c r="K30" s="195"/>
      <c r="L30" s="205"/>
      <c r="M30" s="203"/>
      <c r="N30" s="194"/>
      <c r="O30" s="204"/>
      <c r="P30" s="195"/>
      <c r="Q30" s="205"/>
      <c r="R30" s="203"/>
      <c r="S30" s="194"/>
      <c r="T30" s="204"/>
      <c r="U30" s="195"/>
      <c r="V30" s="205"/>
      <c r="W30" s="106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</row>
    <row r="31" spans="1:113" ht="13.5" customHeight="1">
      <c r="A31" s="83"/>
      <c r="B31" s="83"/>
      <c r="C31" s="105"/>
      <c r="D31" s="78"/>
      <c r="E31" s="78"/>
      <c r="F31" s="78"/>
      <c r="G31" s="78"/>
      <c r="H31" s="203"/>
      <c r="I31" s="194"/>
      <c r="J31" s="204"/>
      <c r="K31" s="195"/>
      <c r="L31" s="205"/>
      <c r="M31" s="203"/>
      <c r="N31" s="194"/>
      <c r="O31" s="204"/>
      <c r="P31" s="195"/>
      <c r="Q31" s="205"/>
      <c r="R31" s="203"/>
      <c r="S31" s="194"/>
      <c r="T31" s="204"/>
      <c r="U31" s="195"/>
      <c r="V31" s="205"/>
      <c r="W31" s="106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</row>
    <row r="32" spans="1:113" ht="13.5" customHeight="1">
      <c r="A32" s="83"/>
      <c r="B32" s="83"/>
      <c r="C32" s="105"/>
      <c r="D32" s="78" t="s">
        <v>178</v>
      </c>
      <c r="E32" s="78"/>
      <c r="F32" s="78"/>
      <c r="G32" s="78"/>
      <c r="H32" s="203"/>
      <c r="I32" s="194">
        <f>'08_Ver'!E17/1000</f>
        <v>0</v>
      </c>
      <c r="J32" s="204"/>
      <c r="K32" s="195">
        <f>IF(I$13=0,0,I32/(I$13/100))</f>
        <v>0</v>
      </c>
      <c r="L32" s="205"/>
      <c r="M32" s="203"/>
      <c r="N32" s="194">
        <f>'08_Ver'!I17/1000</f>
        <v>0</v>
      </c>
      <c r="O32" s="204"/>
      <c r="P32" s="195">
        <f>IF(N$13=0,0,N32/(N$13/100))</f>
        <v>0</v>
      </c>
      <c r="Q32" s="205"/>
      <c r="R32" s="203"/>
      <c r="S32" s="194">
        <f>'08_Ver'!M17/1000</f>
        <v>0</v>
      </c>
      <c r="T32" s="204"/>
      <c r="U32" s="195">
        <f>IF(S$13=0,0,S32/(S$13/100))</f>
        <v>0</v>
      </c>
      <c r="V32" s="205"/>
      <c r="W32" s="106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</row>
    <row r="33" spans="1:113" ht="13.5" customHeight="1">
      <c r="A33" s="83"/>
      <c r="B33" s="83"/>
      <c r="C33" s="105"/>
      <c r="D33" s="78"/>
      <c r="E33" s="78"/>
      <c r="F33" s="78"/>
      <c r="G33" s="78"/>
      <c r="H33" s="203"/>
      <c r="I33" s="194"/>
      <c r="J33" s="204"/>
      <c r="K33" s="195"/>
      <c r="L33" s="205"/>
      <c r="M33" s="203"/>
      <c r="N33" s="194"/>
      <c r="O33" s="204"/>
      <c r="P33" s="195"/>
      <c r="Q33" s="205"/>
      <c r="R33" s="203"/>
      <c r="S33" s="194"/>
      <c r="T33" s="204"/>
      <c r="U33" s="195"/>
      <c r="V33" s="205"/>
      <c r="W33" s="106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</row>
    <row r="34" spans="1:113" ht="13.5" customHeight="1">
      <c r="A34" s="83"/>
      <c r="B34" s="83"/>
      <c r="C34" s="105"/>
      <c r="D34" s="78"/>
      <c r="E34" s="78"/>
      <c r="F34" s="78"/>
      <c r="G34" s="78"/>
      <c r="H34" s="203"/>
      <c r="I34" s="194"/>
      <c r="J34" s="204"/>
      <c r="K34" s="195"/>
      <c r="L34" s="205"/>
      <c r="M34" s="203"/>
      <c r="N34" s="194"/>
      <c r="O34" s="204"/>
      <c r="P34" s="195"/>
      <c r="Q34" s="205"/>
      <c r="R34" s="203"/>
      <c r="S34" s="194"/>
      <c r="T34" s="204"/>
      <c r="U34" s="195"/>
      <c r="V34" s="205"/>
      <c r="W34" s="106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</row>
    <row r="35" spans="1:113" ht="13.5" customHeight="1">
      <c r="A35" s="83"/>
      <c r="B35" s="83"/>
      <c r="C35" s="105"/>
      <c r="D35" s="78"/>
      <c r="E35" s="78"/>
      <c r="F35" s="78"/>
      <c r="G35" s="78"/>
      <c r="H35" s="203"/>
      <c r="I35" s="194"/>
      <c r="J35" s="204"/>
      <c r="K35" s="195"/>
      <c r="L35" s="205"/>
      <c r="M35" s="203"/>
      <c r="N35" s="194"/>
      <c r="O35" s="204"/>
      <c r="P35" s="195"/>
      <c r="Q35" s="205"/>
      <c r="R35" s="203"/>
      <c r="S35" s="194"/>
      <c r="T35" s="204"/>
      <c r="U35" s="195"/>
      <c r="V35" s="205"/>
      <c r="W35" s="106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</row>
    <row r="36" spans="1:113" ht="13.5" customHeight="1">
      <c r="A36" s="83"/>
      <c r="B36" s="83"/>
      <c r="C36" s="105"/>
      <c r="D36" s="78" t="s">
        <v>161</v>
      </c>
      <c r="E36" s="78"/>
      <c r="F36" s="78"/>
      <c r="G36" s="78"/>
      <c r="H36" s="203"/>
      <c r="I36" s="194">
        <f>'09_Bed'!E20/1000</f>
        <v>0</v>
      </c>
      <c r="J36" s="204"/>
      <c r="K36" s="195">
        <f>IF(I$13=0,0,I36/(I$13/100))</f>
        <v>0</v>
      </c>
      <c r="L36" s="205"/>
      <c r="M36" s="203"/>
      <c r="N36" s="194">
        <f>'09_Bed'!I20/1000</f>
        <v>0</v>
      </c>
      <c r="O36" s="204"/>
      <c r="P36" s="195">
        <f>IF(N$13=0,0,N36/(N$13/100))</f>
        <v>0</v>
      </c>
      <c r="Q36" s="205"/>
      <c r="R36" s="203"/>
      <c r="S36" s="194">
        <f>'09_Bed'!M20/1000</f>
        <v>0</v>
      </c>
      <c r="T36" s="204"/>
      <c r="U36" s="195">
        <f>IF(S$13=0,0,S36/(S$13/100))</f>
        <v>0</v>
      </c>
      <c r="V36" s="205"/>
      <c r="W36" s="106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</row>
    <row r="37" spans="1:113" ht="13.5" customHeight="1">
      <c r="A37" s="83"/>
      <c r="B37" s="83"/>
      <c r="C37" s="105"/>
      <c r="D37" s="78"/>
      <c r="E37" s="78"/>
      <c r="F37" s="78"/>
      <c r="G37" s="78"/>
      <c r="H37" s="203"/>
      <c r="I37" s="194"/>
      <c r="J37" s="204"/>
      <c r="K37" s="195"/>
      <c r="L37" s="205"/>
      <c r="M37" s="203"/>
      <c r="N37" s="194"/>
      <c r="O37" s="204"/>
      <c r="P37" s="195"/>
      <c r="Q37" s="205"/>
      <c r="R37" s="203"/>
      <c r="S37" s="194"/>
      <c r="T37" s="204"/>
      <c r="U37" s="195"/>
      <c r="V37" s="205"/>
      <c r="W37" s="106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</row>
    <row r="38" spans="1:113" ht="13.5" customHeight="1">
      <c r="A38" s="83"/>
      <c r="B38" s="83"/>
      <c r="C38" s="105"/>
      <c r="D38" s="78"/>
      <c r="E38" s="78"/>
      <c r="F38" s="78"/>
      <c r="G38" s="78"/>
      <c r="H38" s="203"/>
      <c r="I38" s="194"/>
      <c r="J38" s="204"/>
      <c r="K38" s="195"/>
      <c r="L38" s="205"/>
      <c r="M38" s="203"/>
      <c r="N38" s="194"/>
      <c r="O38" s="204"/>
      <c r="P38" s="195"/>
      <c r="Q38" s="205"/>
      <c r="R38" s="203"/>
      <c r="S38" s="194"/>
      <c r="T38" s="204"/>
      <c r="U38" s="195"/>
      <c r="V38" s="205"/>
      <c r="W38" s="106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</row>
    <row r="39" spans="1:113" ht="13.5" customHeight="1">
      <c r="A39" s="83"/>
      <c r="B39" s="83"/>
      <c r="C39" s="105"/>
      <c r="D39" s="78"/>
      <c r="E39" s="78"/>
      <c r="F39" s="78"/>
      <c r="G39" s="78"/>
      <c r="H39" s="203"/>
      <c r="I39" s="194"/>
      <c r="J39" s="204"/>
      <c r="K39" s="195"/>
      <c r="L39" s="205"/>
      <c r="M39" s="203"/>
      <c r="N39" s="194"/>
      <c r="O39" s="204"/>
      <c r="P39" s="195"/>
      <c r="Q39" s="205"/>
      <c r="R39" s="203"/>
      <c r="S39" s="194"/>
      <c r="T39" s="204"/>
      <c r="U39" s="195"/>
      <c r="V39" s="205"/>
      <c r="W39" s="106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</row>
    <row r="40" spans="1:113" ht="13.5" customHeight="1">
      <c r="A40" s="83"/>
      <c r="B40" s="83"/>
      <c r="C40" s="105"/>
      <c r="D40" s="78" t="s">
        <v>173</v>
      </c>
      <c r="E40" s="78"/>
      <c r="F40" s="78"/>
      <c r="G40" s="78"/>
      <c r="H40" s="203"/>
      <c r="I40" s="194">
        <f>'10_Aut'!E15/1000</f>
        <v>0</v>
      </c>
      <c r="J40" s="204"/>
      <c r="K40" s="195">
        <f>IF(I$13=0,0,I40/(I$13/100))</f>
        <v>0</v>
      </c>
      <c r="L40" s="205"/>
      <c r="M40" s="203"/>
      <c r="N40" s="194">
        <f>'10_Aut'!I15/1000</f>
        <v>0</v>
      </c>
      <c r="O40" s="204"/>
      <c r="P40" s="195">
        <f>IF(N$13=0,0,N40/(N$13/100))</f>
        <v>0</v>
      </c>
      <c r="Q40" s="205"/>
      <c r="R40" s="203"/>
      <c r="S40" s="194">
        <f>'10_Aut'!M15/1000</f>
        <v>0</v>
      </c>
      <c r="T40" s="204"/>
      <c r="U40" s="195">
        <f>IF(S$13=0,0,S40/(S$13/100))</f>
        <v>0</v>
      </c>
      <c r="V40" s="205"/>
      <c r="W40" s="106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</row>
    <row r="41" spans="1:113" ht="13.5" customHeight="1">
      <c r="A41" s="83"/>
      <c r="B41" s="83"/>
      <c r="C41" s="105"/>
      <c r="D41" s="78"/>
      <c r="E41" s="78"/>
      <c r="F41" s="78"/>
      <c r="G41" s="78"/>
      <c r="H41" s="203"/>
      <c r="I41" s="194"/>
      <c r="J41" s="204"/>
      <c r="K41" s="195"/>
      <c r="L41" s="205"/>
      <c r="M41" s="203"/>
      <c r="N41" s="194"/>
      <c r="O41" s="204"/>
      <c r="P41" s="195"/>
      <c r="Q41" s="205"/>
      <c r="R41" s="203"/>
      <c r="S41" s="194"/>
      <c r="T41" s="204"/>
      <c r="U41" s="195"/>
      <c r="V41" s="205"/>
      <c r="W41" s="106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</row>
    <row r="42" spans="1:113" ht="13.5" customHeight="1">
      <c r="A42" s="83"/>
      <c r="B42" s="83"/>
      <c r="C42" s="105"/>
      <c r="D42" s="78"/>
      <c r="E42" s="78"/>
      <c r="F42" s="78"/>
      <c r="G42" s="78"/>
      <c r="H42" s="203"/>
      <c r="I42" s="194"/>
      <c r="J42" s="204"/>
      <c r="K42" s="195"/>
      <c r="L42" s="205"/>
      <c r="M42" s="203"/>
      <c r="N42" s="194"/>
      <c r="O42" s="204"/>
      <c r="P42" s="195"/>
      <c r="Q42" s="205"/>
      <c r="R42" s="203"/>
      <c r="S42" s="194"/>
      <c r="T42" s="204"/>
      <c r="U42" s="195"/>
      <c r="V42" s="205"/>
      <c r="W42" s="106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</row>
    <row r="43" spans="1:113" ht="13.5" customHeight="1">
      <c r="A43" s="83"/>
      <c r="B43" s="83"/>
      <c r="C43" s="105"/>
      <c r="D43" s="78"/>
      <c r="E43" s="78"/>
      <c r="F43" s="78"/>
      <c r="G43" s="78"/>
      <c r="H43" s="203"/>
      <c r="I43" s="194"/>
      <c r="J43" s="204"/>
      <c r="K43" s="195"/>
      <c r="L43" s="205"/>
      <c r="M43" s="203"/>
      <c r="N43" s="194"/>
      <c r="O43" s="204"/>
      <c r="P43" s="195"/>
      <c r="Q43" s="205"/>
      <c r="R43" s="203"/>
      <c r="S43" s="194"/>
      <c r="T43" s="204"/>
      <c r="U43" s="195"/>
      <c r="V43" s="205"/>
      <c r="W43" s="106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</row>
    <row r="44" spans="1:113" ht="13.5" customHeight="1">
      <c r="A44" s="83"/>
      <c r="B44" s="83"/>
      <c r="C44" s="105"/>
      <c r="D44" s="78" t="s">
        <v>182</v>
      </c>
      <c r="E44" s="78"/>
      <c r="F44" s="78"/>
      <c r="G44" s="78"/>
      <c r="H44" s="203"/>
      <c r="I44" s="194">
        <f>'11_Alg'!E23/1000</f>
        <v>0</v>
      </c>
      <c r="J44" s="204"/>
      <c r="K44" s="195">
        <f>IF(I$13=0,0,I44/(I$13/100))</f>
        <v>0</v>
      </c>
      <c r="L44" s="205"/>
      <c r="M44" s="203"/>
      <c r="N44" s="194">
        <f>'11_Alg'!I23/1000</f>
        <v>0</v>
      </c>
      <c r="O44" s="204"/>
      <c r="P44" s="195">
        <f>IF(N$13=0,0,N44/(N$13/100))</f>
        <v>0</v>
      </c>
      <c r="Q44" s="205"/>
      <c r="R44" s="203"/>
      <c r="S44" s="194">
        <f>'11_Alg'!M23/1000</f>
        <v>0</v>
      </c>
      <c r="T44" s="204"/>
      <c r="U44" s="195">
        <f>IF(S$13=0,0,S44/(S$13/100))</f>
        <v>0</v>
      </c>
      <c r="V44" s="205"/>
      <c r="W44" s="106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</row>
    <row r="45" spans="1:113" ht="13.5" customHeight="1">
      <c r="A45" s="83"/>
      <c r="B45" s="83"/>
      <c r="C45" s="105"/>
      <c r="D45" s="78"/>
      <c r="E45" s="78"/>
      <c r="F45" s="78"/>
      <c r="G45" s="78"/>
      <c r="H45" s="203"/>
      <c r="I45" s="194"/>
      <c r="J45" s="204"/>
      <c r="K45" s="195"/>
      <c r="L45" s="205"/>
      <c r="M45" s="203"/>
      <c r="N45" s="194"/>
      <c r="O45" s="204"/>
      <c r="P45" s="195"/>
      <c r="Q45" s="205"/>
      <c r="R45" s="203"/>
      <c r="S45" s="194"/>
      <c r="T45" s="204"/>
      <c r="U45" s="195"/>
      <c r="V45" s="205"/>
      <c r="W45" s="106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</row>
    <row r="46" spans="1:113" ht="13.5" customHeight="1">
      <c r="A46" s="83"/>
      <c r="B46" s="83"/>
      <c r="C46" s="105"/>
      <c r="D46" s="78"/>
      <c r="E46" s="78"/>
      <c r="F46" s="78"/>
      <c r="G46" s="78"/>
      <c r="H46" s="203"/>
      <c r="I46" s="194"/>
      <c r="J46" s="204"/>
      <c r="K46" s="195"/>
      <c r="L46" s="205"/>
      <c r="M46" s="203"/>
      <c r="N46" s="194"/>
      <c r="O46" s="204"/>
      <c r="P46" s="195"/>
      <c r="Q46" s="205"/>
      <c r="R46" s="203"/>
      <c r="S46" s="194"/>
      <c r="T46" s="204"/>
      <c r="U46" s="195"/>
      <c r="V46" s="205"/>
      <c r="W46" s="106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</row>
    <row r="47" spans="1:113" ht="13.5" customHeight="1">
      <c r="A47" s="83"/>
      <c r="B47" s="83"/>
      <c r="C47" s="105"/>
      <c r="D47" s="78"/>
      <c r="E47" s="78"/>
      <c r="F47" s="78"/>
      <c r="G47" s="78"/>
      <c r="H47" s="203"/>
      <c r="I47" s="194"/>
      <c r="J47" s="204"/>
      <c r="K47" s="195"/>
      <c r="L47" s="205"/>
      <c r="M47" s="203"/>
      <c r="N47" s="194"/>
      <c r="O47" s="204"/>
      <c r="P47" s="195"/>
      <c r="Q47" s="205"/>
      <c r="R47" s="203"/>
      <c r="S47" s="194"/>
      <c r="T47" s="204"/>
      <c r="U47" s="195"/>
      <c r="V47" s="205"/>
      <c r="W47" s="106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</row>
    <row r="48" spans="1:113" ht="13.5" customHeight="1">
      <c r="A48" s="83"/>
      <c r="B48" s="83"/>
      <c r="C48" s="105"/>
      <c r="D48" s="78" t="s">
        <v>209</v>
      </c>
      <c r="E48" s="78"/>
      <c r="F48" s="78"/>
      <c r="G48" s="78"/>
      <c r="H48" s="203"/>
      <c r="I48" s="194">
        <f>'03_Inv'!$I$61/1000</f>
        <v>0</v>
      </c>
      <c r="J48" s="204"/>
      <c r="K48" s="195">
        <f>IF(I$13=0,0,I48/(I$13/100))</f>
        <v>0</v>
      </c>
      <c r="L48" s="205"/>
      <c r="M48" s="203"/>
      <c r="N48" s="194">
        <f>'03_Inv'!M61/1000</f>
        <v>0</v>
      </c>
      <c r="O48" s="204"/>
      <c r="P48" s="195">
        <f>IF(N$13=0,0,N48/(N$13/100))</f>
        <v>0</v>
      </c>
      <c r="Q48" s="205"/>
      <c r="R48" s="203"/>
      <c r="S48" s="194">
        <f>'03_Inv'!M63/1000</f>
        <v>0</v>
      </c>
      <c r="T48" s="204"/>
      <c r="U48" s="195">
        <f>IF(S$13=0,0,S48/(S$13/100))</f>
        <v>0</v>
      </c>
      <c r="V48" s="205"/>
      <c r="W48" s="106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</row>
    <row r="49" spans="1:113" ht="13.5" customHeight="1">
      <c r="A49" s="83"/>
      <c r="B49" s="83"/>
      <c r="C49" s="105"/>
      <c r="D49" s="78"/>
      <c r="E49" s="78"/>
      <c r="F49" s="78"/>
      <c r="G49" s="78"/>
      <c r="H49" s="203"/>
      <c r="I49" s="204"/>
      <c r="J49" s="204"/>
      <c r="K49" s="204"/>
      <c r="L49" s="205"/>
      <c r="M49" s="203"/>
      <c r="N49" s="204"/>
      <c r="O49" s="204"/>
      <c r="P49" s="204"/>
      <c r="Q49" s="205"/>
      <c r="R49" s="203"/>
      <c r="S49" s="204"/>
      <c r="T49" s="204"/>
      <c r="U49" s="204"/>
      <c r="V49" s="205"/>
      <c r="W49" s="106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</row>
    <row r="50" spans="1:113" ht="13.5" customHeight="1" thickBot="1">
      <c r="A50" s="83"/>
      <c r="B50" s="83"/>
      <c r="C50" s="105"/>
      <c r="D50" s="78"/>
      <c r="E50" s="78"/>
      <c r="F50" s="78"/>
      <c r="G50" s="78"/>
      <c r="H50" s="206"/>
      <c r="I50" s="207"/>
      <c r="J50" s="208"/>
      <c r="K50" s="209"/>
      <c r="L50" s="210"/>
      <c r="M50" s="206"/>
      <c r="N50" s="207"/>
      <c r="O50" s="208"/>
      <c r="P50" s="209"/>
      <c r="Q50" s="210"/>
      <c r="R50" s="206"/>
      <c r="S50" s="207"/>
      <c r="T50" s="208"/>
      <c r="U50" s="209"/>
      <c r="V50" s="210"/>
      <c r="W50" s="106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</row>
    <row r="51" spans="1:113" ht="13.5" customHeight="1">
      <c r="A51" s="83"/>
      <c r="B51" s="83"/>
      <c r="C51" s="105"/>
      <c r="D51" s="78"/>
      <c r="E51" s="78"/>
      <c r="F51" s="78"/>
      <c r="G51" s="78"/>
      <c r="H51" s="78"/>
      <c r="I51" s="97"/>
      <c r="J51" s="78"/>
      <c r="K51" s="98"/>
      <c r="L51" s="78"/>
      <c r="M51" s="78"/>
      <c r="N51" s="97"/>
      <c r="O51" s="78"/>
      <c r="P51" s="98"/>
      <c r="Q51" s="78"/>
      <c r="R51" s="78"/>
      <c r="S51" s="97"/>
      <c r="T51" s="78"/>
      <c r="U51" s="98"/>
      <c r="V51" s="78"/>
      <c r="W51" s="106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</row>
    <row r="52" spans="1:113" ht="13.5" customHeight="1">
      <c r="A52" s="83"/>
      <c r="B52" s="83"/>
      <c r="C52" s="105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106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</row>
    <row r="53" spans="1:113" ht="13.5" customHeight="1">
      <c r="A53" s="83"/>
      <c r="B53" s="83"/>
      <c r="C53" s="105"/>
      <c r="D53" s="78"/>
      <c r="E53" s="78"/>
      <c r="F53" s="78"/>
      <c r="G53" s="78"/>
      <c r="H53" s="78"/>
      <c r="I53" s="97"/>
      <c r="J53" s="78"/>
      <c r="K53" s="98"/>
      <c r="L53" s="78"/>
      <c r="M53" s="78"/>
      <c r="N53" s="97"/>
      <c r="O53" s="78"/>
      <c r="P53" s="98"/>
      <c r="Q53" s="78"/>
      <c r="R53" s="78"/>
      <c r="S53" s="97"/>
      <c r="T53" s="78"/>
      <c r="U53" s="98"/>
      <c r="V53" s="78"/>
      <c r="W53" s="106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</row>
    <row r="54" spans="1:113" ht="13.5" customHeight="1">
      <c r="A54" s="83"/>
      <c r="B54" s="83"/>
      <c r="C54" s="105"/>
      <c r="D54" s="95" t="s">
        <v>210</v>
      </c>
      <c r="E54" s="95"/>
      <c r="F54" s="95"/>
      <c r="G54" s="78"/>
      <c r="H54" s="78"/>
      <c r="I54" s="196">
        <f>SUM(I24:I48)</f>
        <v>0</v>
      </c>
      <c r="J54" s="78"/>
      <c r="K54" s="197">
        <f>IF(I$13=0,0,I54/(I$13/100))</f>
        <v>0</v>
      </c>
      <c r="L54" s="78"/>
      <c r="M54" s="78"/>
      <c r="N54" s="196">
        <f>SUM(N24:N48)</f>
        <v>0</v>
      </c>
      <c r="O54" s="78"/>
      <c r="P54" s="197">
        <f>IF(N$13=0,0,N54/(N$13/100))</f>
        <v>0</v>
      </c>
      <c r="Q54" s="78"/>
      <c r="R54" s="78"/>
      <c r="S54" s="196">
        <f>SUM(S24:S48)</f>
        <v>0</v>
      </c>
      <c r="T54" s="78"/>
      <c r="U54" s="197">
        <f>IF(S$13=0,0,S54/(S$13/100))</f>
        <v>0</v>
      </c>
      <c r="V54" s="78"/>
      <c r="W54" s="106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</row>
    <row r="55" spans="1:113" ht="13.5" customHeight="1">
      <c r="A55" s="83"/>
      <c r="B55" s="83"/>
      <c r="C55" s="105"/>
      <c r="D55" s="78"/>
      <c r="E55" s="78"/>
      <c r="F55" s="78"/>
      <c r="G55" s="78"/>
      <c r="H55" s="78"/>
      <c r="I55" s="97"/>
      <c r="J55" s="78"/>
      <c r="K55" s="98"/>
      <c r="L55" s="78"/>
      <c r="M55" s="78"/>
      <c r="N55" s="97"/>
      <c r="O55" s="78"/>
      <c r="P55" s="98"/>
      <c r="Q55" s="78"/>
      <c r="R55" s="78"/>
      <c r="S55" s="97"/>
      <c r="T55" s="78"/>
      <c r="U55" s="98"/>
      <c r="V55" s="78"/>
      <c r="W55" s="106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</row>
    <row r="56" spans="1:113" ht="13.5" customHeight="1">
      <c r="A56" s="83"/>
      <c r="B56" s="83"/>
      <c r="C56" s="105"/>
      <c r="D56" s="78"/>
      <c r="E56" s="78"/>
      <c r="F56" s="78"/>
      <c r="G56" s="78"/>
      <c r="H56" s="78"/>
      <c r="I56" s="97"/>
      <c r="J56" s="78"/>
      <c r="K56" s="98"/>
      <c r="L56" s="78"/>
      <c r="M56" s="78"/>
      <c r="N56" s="97"/>
      <c r="O56" s="78"/>
      <c r="P56" s="98"/>
      <c r="Q56" s="78"/>
      <c r="R56" s="78"/>
      <c r="S56" s="97"/>
      <c r="T56" s="78"/>
      <c r="U56" s="98"/>
      <c r="V56" s="78"/>
      <c r="W56" s="106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</row>
    <row r="57" spans="1:113" ht="13.5" customHeight="1">
      <c r="A57" s="83"/>
      <c r="B57" s="83"/>
      <c r="C57" s="105"/>
      <c r="D57" s="78"/>
      <c r="E57" s="78"/>
      <c r="F57" s="78"/>
      <c r="G57" s="78"/>
      <c r="H57" s="78"/>
      <c r="I57" s="97"/>
      <c r="J57" s="78"/>
      <c r="K57" s="98"/>
      <c r="L57" s="78"/>
      <c r="M57" s="78"/>
      <c r="N57" s="97"/>
      <c r="O57" s="78"/>
      <c r="P57" s="98"/>
      <c r="Q57" s="78"/>
      <c r="R57" s="78"/>
      <c r="S57" s="97"/>
      <c r="T57" s="78"/>
      <c r="U57" s="98"/>
      <c r="V57" s="78"/>
      <c r="W57" s="106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</row>
    <row r="58" spans="1:113" ht="13.5" customHeight="1">
      <c r="A58" s="83"/>
      <c r="B58" s="83"/>
      <c r="C58" s="105"/>
      <c r="D58" s="78"/>
      <c r="E58" s="78"/>
      <c r="F58" s="78"/>
      <c r="G58" s="78"/>
      <c r="H58" s="78"/>
      <c r="I58" s="97"/>
      <c r="J58" s="78"/>
      <c r="K58" s="98"/>
      <c r="L58" s="78"/>
      <c r="M58" s="78"/>
      <c r="N58" s="97"/>
      <c r="O58" s="78"/>
      <c r="P58" s="98"/>
      <c r="Q58" s="78"/>
      <c r="R58" s="78"/>
      <c r="S58" s="97"/>
      <c r="T58" s="78"/>
      <c r="U58" s="98"/>
      <c r="V58" s="78"/>
      <c r="W58" s="106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</row>
    <row r="59" spans="1:113" ht="13.5" customHeight="1">
      <c r="A59" s="83"/>
      <c r="B59" s="83"/>
      <c r="C59" s="105"/>
      <c r="D59" s="95" t="s">
        <v>211</v>
      </c>
      <c r="E59" s="95"/>
      <c r="F59" s="95"/>
      <c r="G59" s="78"/>
      <c r="H59" s="78"/>
      <c r="I59" s="196">
        <f>I17-I54</f>
        <v>0</v>
      </c>
      <c r="J59" s="78"/>
      <c r="K59" s="197">
        <f>IF($I$13=0,0,I59/($I$13/100))</f>
        <v>0</v>
      </c>
      <c r="L59" s="78"/>
      <c r="M59" s="78"/>
      <c r="N59" s="196">
        <f>N17-N54</f>
        <v>0</v>
      </c>
      <c r="O59" s="78"/>
      <c r="P59" s="197">
        <f>IF($N$13=0,0,N59/($N$13/100))</f>
        <v>0</v>
      </c>
      <c r="Q59" s="78"/>
      <c r="R59" s="78"/>
      <c r="S59" s="196">
        <f>S17-S54</f>
        <v>0</v>
      </c>
      <c r="T59" s="78"/>
      <c r="U59" s="197">
        <f>IF($S$13=0,0,S59/($S$13/100))</f>
        <v>0</v>
      </c>
      <c r="V59" s="78"/>
      <c r="W59" s="106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</row>
    <row r="60" spans="1:113" ht="13.5" customHeight="1">
      <c r="A60" s="83"/>
      <c r="B60" s="83"/>
      <c r="C60" s="105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106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</row>
    <row r="61" spans="1:113" ht="13.5" customHeight="1">
      <c r="A61" s="83"/>
      <c r="B61" s="83"/>
      <c r="C61" s="105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106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</row>
    <row r="62" spans="1:113" ht="13.5" customHeight="1" thickBot="1">
      <c r="A62" s="83"/>
      <c r="B62" s="83"/>
      <c r="C62" s="105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106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</row>
    <row r="63" spans="1:113" ht="13.5" customHeight="1">
      <c r="A63" s="83"/>
      <c r="B63" s="83"/>
      <c r="C63" s="105"/>
      <c r="D63" s="78"/>
      <c r="E63" s="78"/>
      <c r="F63" s="78"/>
      <c r="G63" s="78"/>
      <c r="H63" s="198"/>
      <c r="I63" s="200"/>
      <c r="J63" s="200"/>
      <c r="K63" s="200"/>
      <c r="L63" s="202"/>
      <c r="M63" s="198"/>
      <c r="N63" s="200"/>
      <c r="O63" s="200"/>
      <c r="P63" s="200"/>
      <c r="Q63" s="202"/>
      <c r="R63" s="198"/>
      <c r="S63" s="200"/>
      <c r="T63" s="200"/>
      <c r="U63" s="200"/>
      <c r="V63" s="202"/>
      <c r="W63" s="106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</row>
    <row r="64" spans="1:113" ht="13.5" customHeight="1">
      <c r="A64" s="83"/>
      <c r="B64" s="83"/>
      <c r="C64" s="105"/>
      <c r="D64" s="78"/>
      <c r="E64" s="78"/>
      <c r="F64" s="78"/>
      <c r="G64" s="78"/>
      <c r="H64" s="203"/>
      <c r="I64" s="194"/>
      <c r="J64" s="204"/>
      <c r="K64" s="195"/>
      <c r="L64" s="205"/>
      <c r="M64" s="203"/>
      <c r="N64" s="194"/>
      <c r="O64" s="204"/>
      <c r="P64" s="195"/>
      <c r="Q64" s="205"/>
      <c r="R64" s="203"/>
      <c r="S64" s="194"/>
      <c r="T64" s="204"/>
      <c r="U64" s="195"/>
      <c r="V64" s="205"/>
      <c r="W64" s="106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</row>
    <row r="65" spans="1:113" ht="13.5" customHeight="1">
      <c r="A65" s="83"/>
      <c r="B65" s="83"/>
      <c r="C65" s="105"/>
      <c r="D65" s="78" t="s">
        <v>226</v>
      </c>
      <c r="E65" s="78"/>
      <c r="F65" s="78"/>
      <c r="G65" s="78"/>
      <c r="H65" s="203"/>
      <c r="I65" s="194">
        <f>('04_Fin'!M52+'04_Fin'!E26)/1000</f>
        <v>0</v>
      </c>
      <c r="J65" s="204"/>
      <c r="K65" s="195">
        <f>IF(I$13=0,0,I65/(I$13/100))</f>
        <v>0</v>
      </c>
      <c r="L65" s="205"/>
      <c r="M65" s="203"/>
      <c r="N65" s="194">
        <f>('04_Fin'!I26+'04_Fin'!U52)/1000</f>
        <v>0</v>
      </c>
      <c r="O65" s="204"/>
      <c r="P65" s="195">
        <f>IF(N$13=0,0,N65/(N$13/100))</f>
        <v>0</v>
      </c>
      <c r="Q65" s="205"/>
      <c r="R65" s="203"/>
      <c r="S65" s="194">
        <f>('04_Fin'!Y52+'04_Fin'!M26)/1000</f>
        <v>0</v>
      </c>
      <c r="T65" s="204"/>
      <c r="U65" s="195">
        <f>IF(S$13=0,0,S65/(S$13/100))</f>
        <v>0</v>
      </c>
      <c r="V65" s="205"/>
      <c r="W65" s="106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</row>
    <row r="66" spans="1:113" ht="13.5" customHeight="1">
      <c r="A66" s="83"/>
      <c r="B66" s="83"/>
      <c r="C66" s="105"/>
      <c r="D66" s="78"/>
      <c r="E66" s="78"/>
      <c r="F66" s="78"/>
      <c r="G66" s="78"/>
      <c r="H66" s="203"/>
      <c r="I66" s="204"/>
      <c r="J66" s="204"/>
      <c r="K66" s="204"/>
      <c r="L66" s="205"/>
      <c r="M66" s="203"/>
      <c r="N66" s="204"/>
      <c r="O66" s="204"/>
      <c r="P66" s="204"/>
      <c r="Q66" s="205"/>
      <c r="R66" s="203"/>
      <c r="S66" s="204"/>
      <c r="T66" s="204"/>
      <c r="U66" s="204"/>
      <c r="V66" s="205"/>
      <c r="W66" s="106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</row>
    <row r="67" spans="1:113" ht="13.5" customHeight="1">
      <c r="A67" s="83"/>
      <c r="B67" s="83"/>
      <c r="C67" s="105"/>
      <c r="D67" s="78"/>
      <c r="E67" s="78"/>
      <c r="F67" s="78"/>
      <c r="G67" s="78"/>
      <c r="H67" s="203"/>
      <c r="I67" s="204"/>
      <c r="J67" s="204"/>
      <c r="K67" s="204"/>
      <c r="L67" s="205"/>
      <c r="M67" s="203"/>
      <c r="N67" s="204"/>
      <c r="O67" s="204"/>
      <c r="P67" s="204"/>
      <c r="Q67" s="205"/>
      <c r="R67" s="203"/>
      <c r="S67" s="204"/>
      <c r="T67" s="204"/>
      <c r="U67" s="204"/>
      <c r="V67" s="205"/>
      <c r="W67" s="106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</row>
    <row r="68" spans="1:113" ht="13.5" customHeight="1">
      <c r="A68" s="83"/>
      <c r="B68" s="83"/>
      <c r="C68" s="105"/>
      <c r="D68" s="78"/>
      <c r="E68" s="78"/>
      <c r="F68" s="78"/>
      <c r="G68" s="78"/>
      <c r="H68" s="203"/>
      <c r="I68" s="194"/>
      <c r="J68" s="204"/>
      <c r="K68" s="195"/>
      <c r="L68" s="205"/>
      <c r="M68" s="203"/>
      <c r="N68" s="194"/>
      <c r="O68" s="204"/>
      <c r="P68" s="195"/>
      <c r="Q68" s="205"/>
      <c r="R68" s="203"/>
      <c r="S68" s="194"/>
      <c r="T68" s="204"/>
      <c r="U68" s="195"/>
      <c r="V68" s="205"/>
      <c r="W68" s="106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</row>
    <row r="69" spans="1:113" ht="13.5" customHeight="1">
      <c r="A69" s="83"/>
      <c r="B69" s="83"/>
      <c r="C69" s="105"/>
      <c r="D69" s="78" t="s">
        <v>227</v>
      </c>
      <c r="E69" s="78"/>
      <c r="F69" s="78"/>
      <c r="G69" s="78"/>
      <c r="H69" s="203"/>
      <c r="I69" s="194">
        <f>'10_Aut'!E27/1000</f>
        <v>0</v>
      </c>
      <c r="J69" s="204"/>
      <c r="K69" s="195"/>
      <c r="L69" s="205"/>
      <c r="M69" s="203"/>
      <c r="N69" s="194">
        <f>'10_Aut'!I27/1000</f>
        <v>0</v>
      </c>
      <c r="O69" s="204"/>
      <c r="P69" s="195"/>
      <c r="Q69" s="205"/>
      <c r="R69" s="203"/>
      <c r="S69" s="194">
        <f>'10_Aut'!M27/1000</f>
        <v>0</v>
      </c>
      <c r="T69" s="204"/>
      <c r="U69" s="195"/>
      <c r="V69" s="205"/>
      <c r="W69" s="106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</row>
    <row r="70" spans="1:113" ht="13.5" customHeight="1">
      <c r="A70" s="83"/>
      <c r="B70" s="83"/>
      <c r="C70" s="105"/>
      <c r="D70" s="78"/>
      <c r="E70" s="78"/>
      <c r="F70" s="78"/>
      <c r="G70" s="78"/>
      <c r="H70" s="203"/>
      <c r="I70" s="194"/>
      <c r="J70" s="204"/>
      <c r="K70" s="195"/>
      <c r="L70" s="205"/>
      <c r="M70" s="203"/>
      <c r="N70" s="194"/>
      <c r="O70" s="204"/>
      <c r="P70" s="195"/>
      <c r="Q70" s="205"/>
      <c r="R70" s="203"/>
      <c r="S70" s="194"/>
      <c r="T70" s="204"/>
      <c r="U70" s="195"/>
      <c r="V70" s="205"/>
      <c r="W70" s="106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</row>
    <row r="71" spans="1:113" ht="13.5" customHeight="1" thickBot="1">
      <c r="A71" s="83"/>
      <c r="B71" s="83"/>
      <c r="C71" s="105"/>
      <c r="D71" s="78"/>
      <c r="E71" s="78"/>
      <c r="F71" s="78"/>
      <c r="G71" s="78"/>
      <c r="H71" s="206"/>
      <c r="I71" s="208"/>
      <c r="J71" s="208"/>
      <c r="K71" s="208"/>
      <c r="L71" s="210"/>
      <c r="M71" s="206"/>
      <c r="N71" s="208"/>
      <c r="O71" s="208"/>
      <c r="P71" s="208"/>
      <c r="Q71" s="210"/>
      <c r="R71" s="206"/>
      <c r="S71" s="208"/>
      <c r="T71" s="208"/>
      <c r="U71" s="208"/>
      <c r="V71" s="210"/>
      <c r="W71" s="106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</row>
    <row r="72" spans="1:113" ht="13.5" customHeight="1">
      <c r="A72" s="83"/>
      <c r="B72" s="83"/>
      <c r="C72" s="105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106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</row>
    <row r="73" spans="1:113" ht="13.5" customHeight="1">
      <c r="A73" s="83"/>
      <c r="B73" s="83"/>
      <c r="C73" s="105"/>
      <c r="D73" s="78"/>
      <c r="E73" s="78"/>
      <c r="F73" s="78"/>
      <c r="G73" s="78"/>
      <c r="H73" s="78"/>
      <c r="I73" s="97"/>
      <c r="J73" s="78"/>
      <c r="K73" s="98"/>
      <c r="L73" s="78"/>
      <c r="M73" s="78"/>
      <c r="N73" s="97"/>
      <c r="O73" s="78"/>
      <c r="P73" s="98"/>
      <c r="Q73" s="78"/>
      <c r="R73" s="78"/>
      <c r="S73" s="97"/>
      <c r="T73" s="78"/>
      <c r="U73" s="98"/>
      <c r="V73" s="78"/>
      <c r="W73" s="106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</row>
    <row r="74" spans="1:113" ht="13.5" customHeight="1">
      <c r="A74" s="83"/>
      <c r="B74" s="83"/>
      <c r="C74" s="105"/>
      <c r="D74" s="78"/>
      <c r="E74" s="78"/>
      <c r="F74" s="78"/>
      <c r="G74" s="78"/>
      <c r="H74" s="78"/>
      <c r="I74" s="97"/>
      <c r="J74" s="78"/>
      <c r="K74" s="98"/>
      <c r="L74" s="78"/>
      <c r="M74" s="78"/>
      <c r="N74" s="97"/>
      <c r="O74" s="78"/>
      <c r="P74" s="98"/>
      <c r="Q74" s="78"/>
      <c r="R74" s="78"/>
      <c r="S74" s="97"/>
      <c r="T74" s="78"/>
      <c r="U74" s="98"/>
      <c r="V74" s="78"/>
      <c r="W74" s="106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</row>
    <row r="75" spans="1:113" ht="13.5" customHeight="1">
      <c r="A75" s="83"/>
      <c r="B75" s="83"/>
      <c r="C75" s="105"/>
      <c r="D75" s="95" t="s">
        <v>214</v>
      </c>
      <c r="E75" s="95"/>
      <c r="F75" s="95"/>
      <c r="G75" s="78"/>
      <c r="H75" s="78"/>
      <c r="I75" s="196">
        <f>I59-I65+I69</f>
        <v>0</v>
      </c>
      <c r="J75" s="78"/>
      <c r="K75" s="197">
        <f>IF(I$13=0,0,I75/(I$13/100))</f>
        <v>0</v>
      </c>
      <c r="L75" s="78"/>
      <c r="M75" s="78"/>
      <c r="N75" s="196">
        <f>N59-N65+N69</f>
        <v>0</v>
      </c>
      <c r="O75" s="78"/>
      <c r="P75" s="197">
        <f>IF(N$13=0,0,N75/(N$13/100))</f>
        <v>0</v>
      </c>
      <c r="Q75" s="78"/>
      <c r="R75" s="78"/>
      <c r="S75" s="196">
        <f>S59-S65+S69</f>
        <v>0</v>
      </c>
      <c r="T75" s="78"/>
      <c r="U75" s="197">
        <f>IF(S$13=0,0,S75/(S$13/100))</f>
        <v>0</v>
      </c>
      <c r="V75" s="78"/>
      <c r="W75" s="106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</row>
    <row r="76" spans="1:113" ht="13.5" customHeight="1" thickBot="1">
      <c r="A76" s="83"/>
      <c r="B76" s="83"/>
      <c r="C76" s="108"/>
      <c r="D76" s="109"/>
      <c r="E76" s="109"/>
      <c r="F76" s="109"/>
      <c r="G76" s="109"/>
      <c r="H76" s="109"/>
      <c r="I76" s="110"/>
      <c r="J76" s="109"/>
      <c r="K76" s="111"/>
      <c r="L76" s="109"/>
      <c r="M76" s="109"/>
      <c r="N76" s="110"/>
      <c r="O76" s="109"/>
      <c r="P76" s="111"/>
      <c r="Q76" s="109"/>
      <c r="R76" s="109"/>
      <c r="S76" s="110"/>
      <c r="T76" s="109"/>
      <c r="U76" s="111"/>
      <c r="V76" s="109"/>
      <c r="W76" s="112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</row>
    <row r="77" spans="1:113" ht="13.5" customHeight="1">
      <c r="A77" s="83"/>
      <c r="B77" s="83"/>
      <c r="C77" s="83"/>
      <c r="D77" s="83"/>
      <c r="E77" s="83"/>
      <c r="F77" s="83"/>
      <c r="G77" s="83"/>
      <c r="H77" s="83"/>
      <c r="I77" s="89"/>
      <c r="J77" s="83"/>
      <c r="K77" s="90"/>
      <c r="L77" s="83"/>
      <c r="M77" s="83"/>
      <c r="N77" s="89"/>
      <c r="O77" s="83"/>
      <c r="P77" s="90"/>
      <c r="Q77" s="83"/>
      <c r="R77" s="83"/>
      <c r="S77" s="89"/>
      <c r="T77" s="83"/>
      <c r="U77" s="90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</row>
    <row r="78" spans="1:113" ht="13.5" customHeight="1">
      <c r="A78" s="83"/>
      <c r="B78" s="83"/>
      <c r="C78" s="83"/>
      <c r="D78" s="91" t="s">
        <v>225</v>
      </c>
      <c r="E78" s="83"/>
      <c r="F78" s="93"/>
      <c r="G78" s="93"/>
      <c r="H78" s="93"/>
      <c r="I78" s="93"/>
      <c r="J78" s="99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90"/>
      <c r="V78" s="83"/>
      <c r="W78" s="90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</row>
    <row r="79" spans="1:113" ht="13.5" customHeight="1">
      <c r="A79" s="83"/>
      <c r="B79" s="83"/>
      <c r="C79" s="83"/>
      <c r="D79" s="83"/>
      <c r="E79" s="83"/>
      <c r="F79" s="83">
        <f>F3</f>
        <v>0</v>
      </c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</row>
    <row r="80" spans="1:113" ht="13.5" customHeight="1">
      <c r="A80" s="83"/>
      <c r="B80" s="83"/>
      <c r="C80" s="92"/>
      <c r="D80" s="113" t="s">
        <v>8</v>
      </c>
      <c r="E80" s="83"/>
      <c r="F80" s="83"/>
      <c r="G80" s="89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</row>
    <row r="81" spans="1:113" ht="13.5" customHeight="1">
      <c r="A81" s="83"/>
      <c r="B81" s="83"/>
      <c r="C81" s="83"/>
      <c r="D81" s="114">
        <f ca="1">TODAY()</f>
        <v>43367</v>
      </c>
      <c r="E81" s="83"/>
      <c r="F81" s="93">
        <f>F5</f>
        <v>0</v>
      </c>
      <c r="G81" s="93"/>
      <c r="H81" s="93"/>
      <c r="I81" s="94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</row>
    <row r="82" spans="1:113" ht="13.5" customHeight="1" thickBot="1">
      <c r="A82" s="83"/>
      <c r="B82" s="83"/>
      <c r="C82" s="83"/>
      <c r="D82" s="83"/>
      <c r="E82" s="83"/>
      <c r="F82" s="83"/>
      <c r="G82" s="83"/>
      <c r="H82" s="83"/>
      <c r="I82" s="89"/>
      <c r="J82" s="83"/>
      <c r="K82" s="90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</row>
    <row r="83" spans="1:113" ht="13.5" customHeight="1" thickBot="1">
      <c r="A83" s="83"/>
      <c r="B83" s="83"/>
      <c r="C83" s="102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4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</row>
    <row r="84" spans="1:113" ht="13.5" customHeight="1">
      <c r="A84" s="83"/>
      <c r="B84" s="83"/>
      <c r="C84" s="105"/>
      <c r="D84" s="95" t="s">
        <v>213</v>
      </c>
      <c r="E84" s="96"/>
      <c r="F84" s="95"/>
      <c r="G84" s="78"/>
      <c r="H84" s="115"/>
      <c r="I84" s="116" t="str">
        <f>I8</f>
        <v>Jaar</v>
      </c>
      <c r="J84" s="117"/>
      <c r="K84" s="116">
        <f>K8</f>
        <v>1</v>
      </c>
      <c r="L84" s="118"/>
      <c r="M84" s="115"/>
      <c r="N84" s="116" t="str">
        <f>N8</f>
        <v>Jaar</v>
      </c>
      <c r="O84" s="117"/>
      <c r="P84" s="116">
        <f>P8</f>
        <v>2</v>
      </c>
      <c r="Q84" s="118"/>
      <c r="R84" s="115"/>
      <c r="S84" s="116" t="str">
        <f>S8</f>
        <v>Jaar</v>
      </c>
      <c r="T84" s="117"/>
      <c r="U84" s="116">
        <f>U8</f>
        <v>3</v>
      </c>
      <c r="V84" s="123"/>
      <c r="W84" s="107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</row>
    <row r="85" spans="1:113" ht="13.5" customHeight="1" thickBot="1">
      <c r="A85" s="83"/>
      <c r="B85" s="83"/>
      <c r="C85" s="105"/>
      <c r="D85" s="78"/>
      <c r="E85" s="78"/>
      <c r="F85" s="78"/>
      <c r="G85" s="78"/>
      <c r="H85" s="119"/>
      <c r="I85" s="120"/>
      <c r="J85" s="124"/>
      <c r="K85" s="121" t="s">
        <v>0</v>
      </c>
      <c r="L85" s="122"/>
      <c r="M85" s="119"/>
      <c r="N85" s="120"/>
      <c r="O85" s="120"/>
      <c r="P85" s="121" t="s">
        <v>0</v>
      </c>
      <c r="Q85" s="122"/>
      <c r="R85" s="119"/>
      <c r="S85" s="120"/>
      <c r="T85" s="120"/>
      <c r="U85" s="121" t="s">
        <v>0</v>
      </c>
      <c r="V85" s="122"/>
      <c r="W85" s="106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</row>
    <row r="86" spans="1:113" ht="13.5" customHeight="1">
      <c r="A86" s="83"/>
      <c r="B86" s="83"/>
      <c r="C86" s="105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106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</row>
    <row r="87" spans="1:113" ht="13.5" customHeight="1" thickBot="1">
      <c r="A87" s="83"/>
      <c r="B87" s="83"/>
      <c r="C87" s="105"/>
      <c r="D87" s="78"/>
      <c r="E87" s="78"/>
      <c r="F87" s="78"/>
      <c r="G87" s="78"/>
      <c r="H87" s="78"/>
      <c r="I87" s="97"/>
      <c r="J87" s="78"/>
      <c r="K87" s="98"/>
      <c r="L87" s="78"/>
      <c r="M87" s="78"/>
      <c r="N87" s="97"/>
      <c r="O87" s="78"/>
      <c r="P87" s="98"/>
      <c r="Q87" s="78"/>
      <c r="R87" s="78"/>
      <c r="S87" s="97"/>
      <c r="T87" s="78"/>
      <c r="U87" s="98"/>
      <c r="V87" s="78"/>
      <c r="W87" s="106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  <c r="DC87" s="83"/>
      <c r="DD87" s="83"/>
      <c r="DE87" s="83"/>
      <c r="DF87" s="83"/>
      <c r="DG87" s="83"/>
      <c r="DH87" s="83"/>
      <c r="DI87" s="83"/>
    </row>
    <row r="88" spans="1:113" ht="13.5" customHeight="1">
      <c r="A88" s="83"/>
      <c r="B88" s="83"/>
      <c r="C88" s="105"/>
      <c r="D88" s="78"/>
      <c r="E88" s="78"/>
      <c r="F88" s="78"/>
      <c r="G88" s="78"/>
      <c r="H88" s="198"/>
      <c r="I88" s="199"/>
      <c r="J88" s="200"/>
      <c r="K88" s="201"/>
      <c r="L88" s="202"/>
      <c r="M88" s="198"/>
      <c r="N88" s="199"/>
      <c r="O88" s="200"/>
      <c r="P88" s="201"/>
      <c r="Q88" s="202"/>
      <c r="R88" s="198"/>
      <c r="S88" s="199"/>
      <c r="T88" s="200"/>
      <c r="U88" s="201"/>
      <c r="V88" s="202"/>
      <c r="W88" s="106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</row>
    <row r="89" spans="1:113" ht="13.5" customHeight="1">
      <c r="A89" s="83"/>
      <c r="B89" s="83"/>
      <c r="C89" s="105"/>
      <c r="D89" s="78" t="s">
        <v>214</v>
      </c>
      <c r="E89" s="78"/>
      <c r="F89" s="78"/>
      <c r="G89" s="78"/>
      <c r="H89" s="203"/>
      <c r="I89" s="194">
        <f>I75</f>
        <v>0</v>
      </c>
      <c r="J89" s="204"/>
      <c r="K89" s="195"/>
      <c r="L89" s="205"/>
      <c r="M89" s="203"/>
      <c r="N89" s="194">
        <f>N75</f>
        <v>0</v>
      </c>
      <c r="O89" s="204"/>
      <c r="P89" s="195"/>
      <c r="Q89" s="205"/>
      <c r="R89" s="203"/>
      <c r="S89" s="194">
        <f>S75</f>
        <v>0</v>
      </c>
      <c r="T89" s="204"/>
      <c r="U89" s="195"/>
      <c r="V89" s="205"/>
      <c r="W89" s="106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</row>
    <row r="90" spans="1:113" ht="13.5" customHeight="1">
      <c r="A90" s="83"/>
      <c r="B90" s="83"/>
      <c r="C90" s="105"/>
      <c r="D90" s="78"/>
      <c r="E90" s="78"/>
      <c r="F90" s="78"/>
      <c r="G90" s="78"/>
      <c r="H90" s="203"/>
      <c r="I90" s="194"/>
      <c r="J90" s="204"/>
      <c r="K90" s="195"/>
      <c r="L90" s="205"/>
      <c r="M90" s="203"/>
      <c r="N90" s="194"/>
      <c r="O90" s="204"/>
      <c r="P90" s="195"/>
      <c r="Q90" s="205"/>
      <c r="R90" s="203"/>
      <c r="S90" s="194"/>
      <c r="T90" s="204"/>
      <c r="U90" s="195"/>
      <c r="V90" s="205"/>
      <c r="W90" s="106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</row>
    <row r="91" spans="1:113" ht="13.5" customHeight="1">
      <c r="A91" s="83"/>
      <c r="B91" s="83"/>
      <c r="C91" s="105"/>
      <c r="D91" s="78"/>
      <c r="E91" s="78"/>
      <c r="F91" s="78"/>
      <c r="G91" s="78"/>
      <c r="H91" s="203"/>
      <c r="I91" s="194"/>
      <c r="J91" s="204"/>
      <c r="K91" s="195"/>
      <c r="L91" s="205"/>
      <c r="M91" s="203"/>
      <c r="N91" s="194"/>
      <c r="O91" s="204"/>
      <c r="P91" s="195"/>
      <c r="Q91" s="205"/>
      <c r="R91" s="203"/>
      <c r="S91" s="194"/>
      <c r="T91" s="204"/>
      <c r="U91" s="195"/>
      <c r="V91" s="205"/>
      <c r="W91" s="106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</row>
    <row r="92" spans="1:113" ht="13.5" customHeight="1">
      <c r="A92" s="83"/>
      <c r="B92" s="83"/>
      <c r="C92" s="105"/>
      <c r="D92" s="78" t="s">
        <v>215</v>
      </c>
      <c r="E92" s="78"/>
      <c r="F92" s="78"/>
      <c r="G92" s="78"/>
      <c r="H92" s="203"/>
      <c r="I92" s="194">
        <f>IF(I89&gt;10,I89*(31.5/100),0)+('02_Geg'!F18+'02_Geg'!F20)/1000</f>
        <v>0</v>
      </c>
      <c r="J92" s="204"/>
      <c r="K92" s="195"/>
      <c r="L92" s="205"/>
      <c r="M92" s="203"/>
      <c r="N92" s="194">
        <f>IF(N89&gt;10,N89*(31.5/100),0)+('02_Geg'!J18+'02_Geg'!J20)/1000</f>
        <v>0</v>
      </c>
      <c r="O92" s="204"/>
      <c r="P92" s="195"/>
      <c r="Q92" s="205"/>
      <c r="R92" s="203"/>
      <c r="S92" s="194">
        <f>IF(S89&gt;10,S89*(31.5/100),0)+('02_Geg'!N18+'02_Geg'!N20)/1000</f>
        <v>0</v>
      </c>
      <c r="T92" s="204"/>
      <c r="U92" s="195"/>
      <c r="V92" s="205"/>
      <c r="W92" s="106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</row>
    <row r="93" spans="1:113" ht="13.5" customHeight="1" thickBot="1">
      <c r="A93" s="83"/>
      <c r="B93" s="83"/>
      <c r="C93" s="105"/>
      <c r="D93" s="78"/>
      <c r="E93" s="78"/>
      <c r="F93" s="78"/>
      <c r="G93" s="78"/>
      <c r="H93" s="206"/>
      <c r="I93" s="207"/>
      <c r="J93" s="208"/>
      <c r="K93" s="209"/>
      <c r="L93" s="210"/>
      <c r="M93" s="206"/>
      <c r="N93" s="207"/>
      <c r="O93" s="208"/>
      <c r="P93" s="209"/>
      <c r="Q93" s="210"/>
      <c r="R93" s="206"/>
      <c r="S93" s="207"/>
      <c r="T93" s="208"/>
      <c r="U93" s="209"/>
      <c r="V93" s="210"/>
      <c r="W93" s="106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</row>
    <row r="94" spans="1:113" ht="13.5" customHeight="1">
      <c r="A94" s="83"/>
      <c r="B94" s="83"/>
      <c r="C94" s="105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106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</row>
    <row r="95" spans="1:113" ht="13.5" customHeight="1">
      <c r="A95" s="83"/>
      <c r="B95" s="83"/>
      <c r="C95" s="105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106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</row>
    <row r="96" spans="1:113" ht="13.5" customHeight="1">
      <c r="A96" s="83"/>
      <c r="B96" s="83"/>
      <c r="C96" s="105"/>
      <c r="D96" s="78"/>
      <c r="E96" s="78"/>
      <c r="F96" s="78"/>
      <c r="G96" s="78"/>
      <c r="H96" s="78"/>
      <c r="I96" s="97"/>
      <c r="J96" s="78"/>
      <c r="K96" s="98"/>
      <c r="L96" s="78"/>
      <c r="M96" s="78"/>
      <c r="N96" s="97"/>
      <c r="O96" s="78"/>
      <c r="P96" s="98"/>
      <c r="Q96" s="78"/>
      <c r="R96" s="78"/>
      <c r="S96" s="97"/>
      <c r="T96" s="78"/>
      <c r="U96" s="98"/>
      <c r="V96" s="78"/>
      <c r="W96" s="106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</row>
    <row r="97" spans="1:113" ht="13.5" customHeight="1">
      <c r="A97" s="83"/>
      <c r="B97" s="83"/>
      <c r="C97" s="105"/>
      <c r="D97" s="95" t="s">
        <v>216</v>
      </c>
      <c r="E97" s="95"/>
      <c r="F97" s="95"/>
      <c r="G97" s="78"/>
      <c r="H97" s="78"/>
      <c r="I97" s="196">
        <f>I89-I92</f>
        <v>0</v>
      </c>
      <c r="J97" s="78"/>
      <c r="K97" s="197">
        <f>IF(I$13=0,0,I97/(I$13/100))</f>
        <v>0</v>
      </c>
      <c r="L97" s="78"/>
      <c r="M97" s="78"/>
      <c r="N97" s="196">
        <f>N89-N92</f>
        <v>0</v>
      </c>
      <c r="O97" s="78"/>
      <c r="P97" s="197">
        <f>IF(N$13=0,0,N97/(N$13/100))</f>
        <v>0</v>
      </c>
      <c r="Q97" s="78"/>
      <c r="R97" s="78"/>
      <c r="S97" s="196">
        <f>S89-S92</f>
        <v>0</v>
      </c>
      <c r="T97" s="78"/>
      <c r="U97" s="197">
        <f>IF(S$13=0,0,S97/(S$13/100))</f>
        <v>0</v>
      </c>
      <c r="V97" s="78"/>
      <c r="W97" s="106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</row>
    <row r="98" spans="1:113" ht="13.5" customHeight="1">
      <c r="A98" s="83"/>
      <c r="B98" s="83"/>
      <c r="C98" s="105"/>
      <c r="D98" s="78"/>
      <c r="E98" s="78"/>
      <c r="F98" s="78"/>
      <c r="G98" s="78"/>
      <c r="H98" s="78"/>
      <c r="I98" s="97"/>
      <c r="J98" s="78"/>
      <c r="K98" s="98"/>
      <c r="L98" s="78"/>
      <c r="M98" s="78"/>
      <c r="N98" s="97"/>
      <c r="O98" s="78"/>
      <c r="P98" s="98"/>
      <c r="Q98" s="78"/>
      <c r="R98" s="78"/>
      <c r="S98" s="97"/>
      <c r="T98" s="78"/>
      <c r="U98" s="98"/>
      <c r="V98" s="78"/>
      <c r="W98" s="106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</row>
    <row r="99" spans="1:113" ht="13.5" customHeight="1">
      <c r="A99" s="83"/>
      <c r="B99" s="83"/>
      <c r="C99" s="105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106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</row>
    <row r="100" spans="1:113" ht="13.5" customHeight="1" thickBot="1">
      <c r="A100" s="83"/>
      <c r="B100" s="83"/>
      <c r="C100" s="105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106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</row>
    <row r="101" spans="1:113" ht="13.5" customHeight="1">
      <c r="A101" s="83"/>
      <c r="B101" s="83"/>
      <c r="C101" s="105"/>
      <c r="D101" s="78"/>
      <c r="E101" s="78"/>
      <c r="F101" s="78"/>
      <c r="G101" s="78"/>
      <c r="H101" s="198"/>
      <c r="I101" s="200"/>
      <c r="J101" s="200"/>
      <c r="K101" s="200"/>
      <c r="L101" s="202"/>
      <c r="M101" s="198"/>
      <c r="N101" s="200"/>
      <c r="O101" s="200"/>
      <c r="P101" s="200"/>
      <c r="Q101" s="202"/>
      <c r="R101" s="198"/>
      <c r="S101" s="200"/>
      <c r="T101" s="200"/>
      <c r="U101" s="200"/>
      <c r="V101" s="202"/>
      <c r="W101" s="106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3"/>
      <c r="DE101" s="83"/>
      <c r="DF101" s="83"/>
      <c r="DG101" s="83"/>
      <c r="DH101" s="83"/>
      <c r="DI101" s="83"/>
    </row>
    <row r="102" spans="1:113" ht="13.5" customHeight="1">
      <c r="A102" s="83"/>
      <c r="B102" s="83"/>
      <c r="C102" s="105"/>
      <c r="D102" s="78" t="s">
        <v>209</v>
      </c>
      <c r="E102" s="78"/>
      <c r="F102" s="78"/>
      <c r="G102" s="78"/>
      <c r="H102" s="203"/>
      <c r="I102" s="194">
        <f>I48</f>
        <v>0</v>
      </c>
      <c r="J102" s="204"/>
      <c r="K102" s="195"/>
      <c r="L102" s="205"/>
      <c r="M102" s="203"/>
      <c r="N102" s="194">
        <f>N48</f>
        <v>0</v>
      </c>
      <c r="O102" s="204"/>
      <c r="P102" s="195"/>
      <c r="Q102" s="205"/>
      <c r="R102" s="203"/>
      <c r="S102" s="194">
        <f>S48</f>
        <v>0</v>
      </c>
      <c r="T102" s="204"/>
      <c r="U102" s="195"/>
      <c r="V102" s="205"/>
      <c r="W102" s="106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</row>
    <row r="103" spans="1:113" ht="13.5" customHeight="1" thickBot="1">
      <c r="A103" s="83"/>
      <c r="B103" s="83"/>
      <c r="C103" s="105"/>
      <c r="D103" s="78"/>
      <c r="E103" s="78"/>
      <c r="F103" s="78"/>
      <c r="G103" s="78"/>
      <c r="H103" s="206"/>
      <c r="I103" s="208"/>
      <c r="J103" s="208"/>
      <c r="K103" s="208"/>
      <c r="L103" s="210"/>
      <c r="M103" s="206"/>
      <c r="N103" s="208"/>
      <c r="O103" s="208"/>
      <c r="P103" s="208"/>
      <c r="Q103" s="210"/>
      <c r="R103" s="206"/>
      <c r="S103" s="208"/>
      <c r="T103" s="208"/>
      <c r="U103" s="208"/>
      <c r="V103" s="210"/>
      <c r="W103" s="106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  <c r="DC103" s="83"/>
      <c r="DD103" s="83"/>
      <c r="DE103" s="83"/>
      <c r="DF103" s="83"/>
      <c r="DG103" s="83"/>
      <c r="DH103" s="83"/>
      <c r="DI103" s="83"/>
    </row>
    <row r="104" spans="1:113" ht="13.5" customHeight="1">
      <c r="A104" s="83"/>
      <c r="B104" s="83"/>
      <c r="C104" s="105"/>
      <c r="D104" s="78"/>
      <c r="E104" s="78"/>
      <c r="F104" s="78"/>
      <c r="G104" s="78"/>
      <c r="H104" s="78"/>
      <c r="I104" s="97"/>
      <c r="J104" s="78"/>
      <c r="K104" s="98"/>
      <c r="L104" s="78"/>
      <c r="M104" s="78"/>
      <c r="N104" s="97"/>
      <c r="O104" s="78"/>
      <c r="P104" s="98"/>
      <c r="Q104" s="78"/>
      <c r="R104" s="78"/>
      <c r="S104" s="97"/>
      <c r="T104" s="78"/>
      <c r="U104" s="98"/>
      <c r="V104" s="78"/>
      <c r="W104" s="106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3"/>
      <c r="DD104" s="83"/>
      <c r="DE104" s="83"/>
      <c r="DF104" s="83"/>
      <c r="DG104" s="83"/>
      <c r="DH104" s="83"/>
      <c r="DI104" s="83"/>
    </row>
    <row r="105" spans="1:113" ht="13.5" customHeight="1">
      <c r="A105" s="83"/>
      <c r="B105" s="83"/>
      <c r="C105" s="105"/>
      <c r="D105" s="78"/>
      <c r="E105" s="78"/>
      <c r="F105" s="78"/>
      <c r="G105" s="78"/>
      <c r="H105" s="78"/>
      <c r="I105" s="97"/>
      <c r="J105" s="78"/>
      <c r="K105" s="98"/>
      <c r="L105" s="78"/>
      <c r="M105" s="78"/>
      <c r="N105" s="97"/>
      <c r="O105" s="78"/>
      <c r="P105" s="98"/>
      <c r="Q105" s="78"/>
      <c r="R105" s="78"/>
      <c r="S105" s="97"/>
      <c r="T105" s="78"/>
      <c r="U105" s="98"/>
      <c r="V105" s="78"/>
      <c r="W105" s="106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  <c r="DC105" s="83"/>
      <c r="DD105" s="83"/>
      <c r="DE105" s="83"/>
      <c r="DF105" s="83"/>
      <c r="DG105" s="83"/>
      <c r="DH105" s="83"/>
      <c r="DI105" s="83"/>
    </row>
    <row r="106" spans="1:113" ht="13.5" customHeight="1">
      <c r="A106" s="83"/>
      <c r="B106" s="83"/>
      <c r="C106" s="105"/>
      <c r="D106" s="95" t="s">
        <v>217</v>
      </c>
      <c r="E106" s="95"/>
      <c r="F106" s="95"/>
      <c r="G106" s="78"/>
      <c r="H106" s="78"/>
      <c r="I106" s="196">
        <f>I97+I102</f>
        <v>0</v>
      </c>
      <c r="J106" s="78"/>
      <c r="K106" s="197">
        <f>IF(I$13=0,0,I106/(I$13/100))</f>
        <v>0</v>
      </c>
      <c r="L106" s="78"/>
      <c r="M106" s="78"/>
      <c r="N106" s="196">
        <f>N97+N102</f>
        <v>0</v>
      </c>
      <c r="O106" s="78"/>
      <c r="P106" s="197">
        <f>IF(N$13=0,0,N106/(N$13/100))</f>
        <v>0</v>
      </c>
      <c r="Q106" s="78"/>
      <c r="R106" s="78"/>
      <c r="S106" s="196">
        <f>S97+S102</f>
        <v>0</v>
      </c>
      <c r="T106" s="78"/>
      <c r="U106" s="197">
        <f>IF(S$13=0,0,S106/(S$13/100))</f>
        <v>0</v>
      </c>
      <c r="V106" s="78"/>
      <c r="W106" s="106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  <c r="DC106" s="83"/>
      <c r="DD106" s="83"/>
      <c r="DE106" s="83"/>
      <c r="DF106" s="83"/>
      <c r="DG106" s="83"/>
      <c r="DH106" s="83"/>
      <c r="DI106" s="83"/>
    </row>
    <row r="107" spans="1:113" ht="13.5" customHeight="1">
      <c r="A107" s="83"/>
      <c r="B107" s="83"/>
      <c r="C107" s="105"/>
      <c r="D107" s="78"/>
      <c r="E107" s="78"/>
      <c r="F107" s="78"/>
      <c r="G107" s="78"/>
      <c r="H107" s="78"/>
      <c r="I107" s="97"/>
      <c r="J107" s="78"/>
      <c r="K107" s="98"/>
      <c r="L107" s="78"/>
      <c r="M107" s="78"/>
      <c r="N107" s="97"/>
      <c r="O107" s="78"/>
      <c r="P107" s="98"/>
      <c r="Q107" s="78"/>
      <c r="R107" s="78"/>
      <c r="S107" s="97"/>
      <c r="T107" s="78"/>
      <c r="U107" s="98"/>
      <c r="V107" s="78"/>
      <c r="W107" s="106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  <c r="DD107" s="83"/>
      <c r="DE107" s="83"/>
      <c r="DF107" s="83"/>
      <c r="DG107" s="83"/>
      <c r="DH107" s="83"/>
      <c r="DI107" s="83"/>
    </row>
    <row r="108" spans="1:113" ht="13.5" customHeight="1">
      <c r="A108" s="83"/>
      <c r="B108" s="83"/>
      <c r="C108" s="105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106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  <c r="DC108" s="83"/>
      <c r="DD108" s="83"/>
      <c r="DE108" s="83"/>
      <c r="DF108" s="83"/>
      <c r="DG108" s="83"/>
      <c r="DH108" s="83"/>
      <c r="DI108" s="83"/>
    </row>
    <row r="109" spans="1:113" ht="13.5" customHeight="1" thickBot="1">
      <c r="A109" s="83"/>
      <c r="B109" s="83"/>
      <c r="C109" s="105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106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  <c r="DC109" s="83"/>
      <c r="DD109" s="83"/>
      <c r="DE109" s="83"/>
      <c r="DF109" s="83"/>
      <c r="DG109" s="83"/>
      <c r="DH109" s="83"/>
      <c r="DI109" s="83"/>
    </row>
    <row r="110" spans="1:113" ht="13.5" customHeight="1">
      <c r="A110" s="83"/>
      <c r="B110" s="83"/>
      <c r="C110" s="105"/>
      <c r="D110" s="78"/>
      <c r="E110" s="78"/>
      <c r="F110" s="78"/>
      <c r="G110" s="78"/>
      <c r="H110" s="198"/>
      <c r="I110" s="199"/>
      <c r="J110" s="200"/>
      <c r="K110" s="201"/>
      <c r="L110" s="202"/>
      <c r="M110" s="198"/>
      <c r="N110" s="199"/>
      <c r="O110" s="200"/>
      <c r="P110" s="201"/>
      <c r="Q110" s="202"/>
      <c r="R110" s="198"/>
      <c r="S110" s="199"/>
      <c r="T110" s="200"/>
      <c r="U110" s="201"/>
      <c r="V110" s="202"/>
      <c r="W110" s="106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  <c r="DD110" s="83"/>
      <c r="DE110" s="83"/>
      <c r="DF110" s="83"/>
      <c r="DG110" s="83"/>
      <c r="DH110" s="83"/>
      <c r="DI110" s="83"/>
    </row>
    <row r="111" spans="1:113" ht="13.5" customHeight="1">
      <c r="A111" s="83"/>
      <c r="B111" s="83"/>
      <c r="C111" s="105"/>
      <c r="D111" s="78" t="s">
        <v>218</v>
      </c>
      <c r="E111" s="78"/>
      <c r="F111" s="78"/>
      <c r="G111" s="78"/>
      <c r="H111" s="203"/>
      <c r="I111" s="194">
        <f>'04_Fin'!$I$67/1000</f>
        <v>0</v>
      </c>
      <c r="J111" s="204"/>
      <c r="K111" s="195"/>
      <c r="L111" s="205"/>
      <c r="M111" s="203"/>
      <c r="N111" s="194">
        <f>'04_Fin'!$I$67/1000</f>
        <v>0</v>
      </c>
      <c r="O111" s="204"/>
      <c r="P111" s="195"/>
      <c r="Q111" s="205"/>
      <c r="R111" s="203"/>
      <c r="S111" s="194">
        <f>'04_Fin'!$I$67/1000</f>
        <v>0</v>
      </c>
      <c r="T111" s="204"/>
      <c r="U111" s="195"/>
      <c r="V111" s="205"/>
      <c r="W111" s="106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3"/>
      <c r="DE111" s="83"/>
      <c r="DF111" s="83"/>
      <c r="DG111" s="83"/>
      <c r="DH111" s="83"/>
      <c r="DI111" s="83"/>
    </row>
    <row r="112" spans="1:113" ht="13.5" customHeight="1">
      <c r="A112" s="83"/>
      <c r="B112" s="83"/>
      <c r="C112" s="105"/>
      <c r="D112" s="78"/>
      <c r="E112" s="78"/>
      <c r="F112" s="78"/>
      <c r="G112" s="78"/>
      <c r="H112" s="203"/>
      <c r="I112" s="194"/>
      <c r="J112" s="204"/>
      <c r="K112" s="195"/>
      <c r="L112" s="205"/>
      <c r="M112" s="203"/>
      <c r="N112" s="194"/>
      <c r="O112" s="204"/>
      <c r="P112" s="195"/>
      <c r="Q112" s="205"/>
      <c r="R112" s="203"/>
      <c r="S112" s="194"/>
      <c r="T112" s="204"/>
      <c r="U112" s="195"/>
      <c r="V112" s="205"/>
      <c r="W112" s="106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</row>
    <row r="113" spans="1:113" ht="13.5" customHeight="1">
      <c r="A113" s="83"/>
      <c r="B113" s="83"/>
      <c r="C113" s="105"/>
      <c r="D113" s="78"/>
      <c r="E113" s="78"/>
      <c r="F113" s="78"/>
      <c r="G113" s="78"/>
      <c r="H113" s="203"/>
      <c r="I113" s="194"/>
      <c r="J113" s="204"/>
      <c r="K113" s="195"/>
      <c r="L113" s="205"/>
      <c r="M113" s="203"/>
      <c r="N113" s="194"/>
      <c r="O113" s="204"/>
      <c r="P113" s="195"/>
      <c r="Q113" s="205"/>
      <c r="R113" s="203"/>
      <c r="S113" s="194"/>
      <c r="T113" s="204"/>
      <c r="U113" s="195"/>
      <c r="V113" s="205"/>
      <c r="W113" s="106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  <c r="DC113" s="83"/>
      <c r="DD113" s="83"/>
      <c r="DE113" s="83"/>
      <c r="DF113" s="83"/>
      <c r="DG113" s="83"/>
      <c r="DH113" s="83"/>
      <c r="DI113" s="83"/>
    </row>
    <row r="114" spans="1:113" ht="13.5" customHeight="1">
      <c r="A114" s="83"/>
      <c r="B114" s="83"/>
      <c r="C114" s="105"/>
      <c r="D114" s="78" t="s">
        <v>230</v>
      </c>
      <c r="E114" s="78"/>
      <c r="F114" s="78"/>
      <c r="G114" s="78"/>
      <c r="H114" s="203"/>
      <c r="I114" s="204">
        <v>0</v>
      </c>
      <c r="J114" s="204"/>
      <c r="K114" s="204"/>
      <c r="L114" s="205"/>
      <c r="M114" s="203"/>
      <c r="N114" s="211">
        <f>'03_Inv'!I22/1000</f>
        <v>0</v>
      </c>
      <c r="O114" s="204"/>
      <c r="P114" s="204"/>
      <c r="Q114" s="205"/>
      <c r="R114" s="203"/>
      <c r="S114" s="211">
        <f>'03_Inv'!M22/1000</f>
        <v>0</v>
      </c>
      <c r="T114" s="204"/>
      <c r="U114" s="204"/>
      <c r="V114" s="205"/>
      <c r="W114" s="106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  <c r="DC114" s="83"/>
      <c r="DD114" s="83"/>
      <c r="DE114" s="83"/>
      <c r="DF114" s="83"/>
      <c r="DG114" s="83"/>
      <c r="DH114" s="83"/>
      <c r="DI114" s="83"/>
    </row>
    <row r="115" spans="1:113" ht="13.5" customHeight="1" thickBot="1">
      <c r="A115" s="83"/>
      <c r="B115" s="83"/>
      <c r="C115" s="105"/>
      <c r="D115" s="78"/>
      <c r="E115" s="78"/>
      <c r="F115" s="78"/>
      <c r="G115" s="78"/>
      <c r="H115" s="206"/>
      <c r="I115" s="207"/>
      <c r="J115" s="208"/>
      <c r="K115" s="209"/>
      <c r="L115" s="210"/>
      <c r="M115" s="206"/>
      <c r="N115" s="207"/>
      <c r="O115" s="208"/>
      <c r="P115" s="209"/>
      <c r="Q115" s="210"/>
      <c r="R115" s="206"/>
      <c r="S115" s="207"/>
      <c r="T115" s="208"/>
      <c r="U115" s="209"/>
      <c r="V115" s="210"/>
      <c r="W115" s="106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  <c r="DC115" s="83"/>
      <c r="DD115" s="83"/>
      <c r="DE115" s="83"/>
      <c r="DF115" s="83"/>
      <c r="DG115" s="83"/>
      <c r="DH115" s="83"/>
      <c r="DI115" s="83"/>
    </row>
    <row r="116" spans="1:113" ht="13.5" customHeight="1">
      <c r="A116" s="83"/>
      <c r="B116" s="83"/>
      <c r="C116" s="105"/>
      <c r="D116" s="78"/>
      <c r="E116" s="78"/>
      <c r="F116" s="78"/>
      <c r="G116" s="78"/>
      <c r="H116" s="78"/>
      <c r="I116" s="97"/>
      <c r="J116" s="78"/>
      <c r="K116" s="98"/>
      <c r="L116" s="78"/>
      <c r="M116" s="78"/>
      <c r="N116" s="97"/>
      <c r="O116" s="78"/>
      <c r="P116" s="98"/>
      <c r="Q116" s="78"/>
      <c r="R116" s="78"/>
      <c r="S116" s="97"/>
      <c r="T116" s="78"/>
      <c r="U116" s="98"/>
      <c r="V116" s="78"/>
      <c r="W116" s="106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  <c r="DC116" s="83"/>
      <c r="DD116" s="83"/>
      <c r="DE116" s="83"/>
      <c r="DF116" s="83"/>
      <c r="DG116" s="83"/>
      <c r="DH116" s="83"/>
      <c r="DI116" s="83"/>
    </row>
    <row r="117" spans="1:113" ht="13.5" customHeight="1">
      <c r="A117" s="83"/>
      <c r="B117" s="83"/>
      <c r="C117" s="105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106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  <c r="DC117" s="83"/>
      <c r="DD117" s="83"/>
      <c r="DE117" s="83"/>
      <c r="DF117" s="83"/>
      <c r="DG117" s="83"/>
      <c r="DH117" s="83"/>
      <c r="DI117" s="83"/>
    </row>
    <row r="118" spans="1:113" ht="13.5" customHeight="1">
      <c r="A118" s="83"/>
      <c r="B118" s="83"/>
      <c r="C118" s="105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106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  <c r="DC118" s="83"/>
      <c r="DD118" s="83"/>
      <c r="DE118" s="83"/>
      <c r="DF118" s="83"/>
      <c r="DG118" s="83"/>
      <c r="DH118" s="83"/>
      <c r="DI118" s="83"/>
    </row>
    <row r="119" spans="1:113" ht="13.5" customHeight="1">
      <c r="A119" s="83"/>
      <c r="B119" s="83"/>
      <c r="C119" s="105"/>
      <c r="D119" s="95" t="s">
        <v>219</v>
      </c>
      <c r="E119" s="95"/>
      <c r="F119" s="95"/>
      <c r="G119" s="78"/>
      <c r="H119" s="78"/>
      <c r="I119" s="196">
        <f>I106-I111-I114</f>
        <v>0</v>
      </c>
      <c r="J119" s="100"/>
      <c r="K119" s="197">
        <f>IF(I$13=0,0,I119/(I$13/100))</f>
        <v>0</v>
      </c>
      <c r="L119" s="100"/>
      <c r="M119" s="78"/>
      <c r="N119" s="196">
        <f>N106-N111-N114</f>
        <v>0</v>
      </c>
      <c r="O119" s="100"/>
      <c r="P119" s="197">
        <f>IF(N$13=0,0,N119/(N$13/100))</f>
        <v>0</v>
      </c>
      <c r="Q119" s="100"/>
      <c r="R119" s="78"/>
      <c r="S119" s="196">
        <f>S106-S111-S114</f>
        <v>0</v>
      </c>
      <c r="T119" s="100"/>
      <c r="U119" s="197">
        <f>IF(S$13=0,0,S119/(S$13/100))</f>
        <v>0</v>
      </c>
      <c r="V119" s="78"/>
      <c r="W119" s="127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  <c r="DC119" s="83"/>
      <c r="DD119" s="83"/>
      <c r="DE119" s="83"/>
      <c r="DF119" s="83"/>
      <c r="DG119" s="83"/>
      <c r="DH119" s="83"/>
      <c r="DI119" s="83"/>
    </row>
    <row r="120" spans="1:113" ht="13.5" customHeight="1">
      <c r="A120" s="83"/>
      <c r="B120" s="83"/>
      <c r="C120" s="105"/>
      <c r="D120" s="78"/>
      <c r="E120" s="78"/>
      <c r="F120" s="78"/>
      <c r="G120" s="78"/>
      <c r="H120" s="78"/>
      <c r="I120" s="97"/>
      <c r="J120" s="78"/>
      <c r="K120" s="98"/>
      <c r="L120" s="78"/>
      <c r="M120" s="78"/>
      <c r="N120" s="97"/>
      <c r="O120" s="78"/>
      <c r="P120" s="98"/>
      <c r="Q120" s="78"/>
      <c r="R120" s="78"/>
      <c r="S120" s="97"/>
      <c r="T120" s="78"/>
      <c r="U120" s="98"/>
      <c r="V120" s="78"/>
      <c r="W120" s="106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  <c r="DC120" s="83"/>
      <c r="DD120" s="83"/>
      <c r="DE120" s="83"/>
      <c r="DF120" s="83"/>
      <c r="DG120" s="83"/>
      <c r="DH120" s="83"/>
      <c r="DI120" s="83"/>
    </row>
    <row r="121" spans="1:113" ht="13.5" customHeight="1" thickBot="1">
      <c r="A121" s="83"/>
      <c r="B121" s="83"/>
      <c r="C121" s="105"/>
      <c r="D121" s="78"/>
      <c r="E121" s="78"/>
      <c r="F121" s="78"/>
      <c r="G121" s="78"/>
      <c r="H121" s="78"/>
      <c r="I121" s="97"/>
      <c r="J121" s="78"/>
      <c r="K121" s="98"/>
      <c r="L121" s="78"/>
      <c r="M121" s="78"/>
      <c r="N121" s="97"/>
      <c r="O121" s="78"/>
      <c r="P121" s="98"/>
      <c r="Q121" s="78"/>
      <c r="R121" s="78"/>
      <c r="S121" s="97"/>
      <c r="T121" s="78"/>
      <c r="U121" s="98"/>
      <c r="V121" s="78"/>
      <c r="W121" s="106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  <c r="DC121" s="83"/>
      <c r="DD121" s="83"/>
      <c r="DE121" s="83"/>
      <c r="DF121" s="83"/>
      <c r="DG121" s="83"/>
      <c r="DH121" s="83"/>
      <c r="DI121" s="83"/>
    </row>
    <row r="122" spans="1:113" ht="13.5" customHeight="1">
      <c r="A122" s="83"/>
      <c r="B122" s="83"/>
      <c r="C122" s="102"/>
      <c r="D122" s="103"/>
      <c r="E122" s="103"/>
      <c r="F122" s="103"/>
      <c r="G122" s="103"/>
      <c r="H122" s="103"/>
      <c r="I122" s="125"/>
      <c r="J122" s="103"/>
      <c r="K122" s="126"/>
      <c r="L122" s="103"/>
      <c r="M122" s="103"/>
      <c r="N122" s="125"/>
      <c r="O122" s="103"/>
      <c r="P122" s="126"/>
      <c r="Q122" s="103"/>
      <c r="R122" s="103"/>
      <c r="S122" s="125"/>
      <c r="T122" s="103"/>
      <c r="U122" s="126"/>
      <c r="V122" s="103"/>
      <c r="W122" s="104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  <c r="DC122" s="83"/>
      <c r="DD122" s="83"/>
      <c r="DE122" s="83"/>
      <c r="DF122" s="83"/>
      <c r="DG122" s="83"/>
      <c r="DH122" s="83"/>
      <c r="DI122" s="83"/>
    </row>
    <row r="123" spans="1:113" ht="13.5" customHeight="1">
      <c r="A123" s="83"/>
      <c r="B123" s="83"/>
      <c r="C123" s="105"/>
      <c r="D123" s="78"/>
      <c r="E123" s="78"/>
      <c r="F123" s="78"/>
      <c r="G123" s="78"/>
      <c r="H123" s="78"/>
      <c r="I123" s="97"/>
      <c r="J123" s="78"/>
      <c r="K123" s="98"/>
      <c r="L123" s="78"/>
      <c r="M123" s="78"/>
      <c r="N123" s="97"/>
      <c r="O123" s="78"/>
      <c r="P123" s="98"/>
      <c r="Q123" s="78"/>
      <c r="R123" s="78"/>
      <c r="S123" s="97"/>
      <c r="T123" s="78"/>
      <c r="U123" s="98"/>
      <c r="V123" s="78"/>
      <c r="W123" s="106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  <c r="BX123" s="83"/>
      <c r="BY123" s="83"/>
      <c r="BZ123" s="83"/>
      <c r="CA123" s="83"/>
      <c r="CB123" s="83"/>
      <c r="CC123" s="83"/>
      <c r="CD123" s="83"/>
      <c r="CE123" s="83"/>
      <c r="CF123" s="83"/>
      <c r="CG123" s="83"/>
      <c r="CH123" s="83"/>
      <c r="CI123" s="83"/>
      <c r="CJ123" s="83"/>
      <c r="CK123" s="83"/>
      <c r="CL123" s="83"/>
      <c r="CM123" s="83"/>
      <c r="CN123" s="83"/>
      <c r="CO123" s="83"/>
      <c r="CP123" s="83"/>
      <c r="CQ123" s="83"/>
      <c r="CR123" s="83"/>
      <c r="CS123" s="83"/>
      <c r="CT123" s="83"/>
      <c r="CU123" s="83"/>
      <c r="CV123" s="83"/>
      <c r="CW123" s="83"/>
      <c r="CX123" s="83"/>
      <c r="CY123" s="83"/>
      <c r="CZ123" s="83"/>
      <c r="DA123" s="83"/>
      <c r="DB123" s="83"/>
      <c r="DC123" s="83"/>
      <c r="DD123" s="83"/>
      <c r="DE123" s="83"/>
      <c r="DF123" s="83"/>
      <c r="DG123" s="83"/>
      <c r="DH123" s="83"/>
      <c r="DI123" s="83"/>
    </row>
    <row r="124" spans="1:113" ht="13.5" customHeight="1">
      <c r="A124" s="83"/>
      <c r="B124" s="83"/>
      <c r="C124" s="105"/>
      <c r="D124" s="78" t="s">
        <v>220</v>
      </c>
      <c r="E124" s="78"/>
      <c r="F124" s="78"/>
      <c r="G124" s="97"/>
      <c r="H124" s="78"/>
      <c r="I124" s="78"/>
      <c r="J124" s="98"/>
      <c r="K124" s="78"/>
      <c r="L124" s="97"/>
      <c r="M124" s="78"/>
      <c r="N124" s="78"/>
      <c r="O124" s="98"/>
      <c r="P124" s="78"/>
      <c r="Q124" s="97"/>
      <c r="R124" s="78"/>
      <c r="S124" s="78"/>
      <c r="T124" s="98"/>
      <c r="U124" s="78"/>
      <c r="V124" s="78"/>
      <c r="W124" s="106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3"/>
      <c r="CD124" s="83"/>
      <c r="CE124" s="83"/>
      <c r="CF124" s="83"/>
      <c r="CG124" s="83"/>
      <c r="CH124" s="83"/>
      <c r="CI124" s="83"/>
      <c r="CJ124" s="83"/>
      <c r="CK124" s="83"/>
      <c r="CL124" s="83"/>
      <c r="CM124" s="83"/>
      <c r="CN124" s="83"/>
      <c r="CO124" s="83"/>
      <c r="CP124" s="83"/>
      <c r="CQ124" s="83"/>
      <c r="CR124" s="83"/>
      <c r="CS124" s="83"/>
      <c r="CT124" s="83"/>
      <c r="CU124" s="83"/>
      <c r="CV124" s="83"/>
      <c r="CW124" s="83"/>
      <c r="CX124" s="83"/>
      <c r="CY124" s="83"/>
      <c r="CZ124" s="83"/>
      <c r="DA124" s="83"/>
      <c r="DB124" s="83"/>
      <c r="DC124" s="83"/>
      <c r="DD124" s="83"/>
      <c r="DE124" s="83"/>
      <c r="DF124" s="83"/>
      <c r="DG124" s="83"/>
      <c r="DH124" s="83"/>
      <c r="DI124" s="83"/>
    </row>
    <row r="125" spans="1:113" ht="13.5" customHeight="1">
      <c r="A125" s="83"/>
      <c r="B125" s="83"/>
      <c r="C125" s="105"/>
      <c r="D125" s="78"/>
      <c r="E125" s="78"/>
      <c r="F125" s="78"/>
      <c r="G125" s="78"/>
      <c r="H125" s="78"/>
      <c r="I125" s="97"/>
      <c r="J125" s="78"/>
      <c r="K125" s="98"/>
      <c r="L125" s="78"/>
      <c r="M125" s="78"/>
      <c r="N125" s="97"/>
      <c r="O125" s="78"/>
      <c r="P125" s="98"/>
      <c r="Q125" s="78"/>
      <c r="R125" s="78"/>
      <c r="S125" s="97"/>
      <c r="T125" s="78"/>
      <c r="U125" s="98"/>
      <c r="V125" s="78"/>
      <c r="W125" s="106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  <c r="CB125" s="83"/>
      <c r="CC125" s="83"/>
      <c r="CD125" s="83"/>
      <c r="CE125" s="83"/>
      <c r="CF125" s="83"/>
      <c r="CG125" s="83"/>
      <c r="CH125" s="83"/>
      <c r="CI125" s="83"/>
      <c r="CJ125" s="83"/>
      <c r="CK125" s="83"/>
      <c r="CL125" s="83"/>
      <c r="CM125" s="83"/>
      <c r="CN125" s="83"/>
      <c r="CO125" s="83"/>
      <c r="CP125" s="83"/>
      <c r="CQ125" s="83"/>
      <c r="CR125" s="83"/>
      <c r="CS125" s="83"/>
      <c r="CT125" s="83"/>
      <c r="CU125" s="83"/>
      <c r="CV125" s="83"/>
      <c r="CW125" s="83"/>
      <c r="CX125" s="83"/>
      <c r="CY125" s="83"/>
      <c r="CZ125" s="83"/>
      <c r="DA125" s="83"/>
      <c r="DB125" s="83"/>
      <c r="DC125" s="83"/>
      <c r="DD125" s="83"/>
      <c r="DE125" s="83"/>
      <c r="DF125" s="83"/>
      <c r="DG125" s="83"/>
      <c r="DH125" s="83"/>
      <c r="DI125" s="83"/>
    </row>
    <row r="126" spans="1:113" ht="13.5" customHeight="1" thickBot="1">
      <c r="A126" s="83"/>
      <c r="B126" s="83"/>
      <c r="C126" s="108"/>
      <c r="D126" s="109"/>
      <c r="E126" s="109"/>
      <c r="F126" s="109"/>
      <c r="G126" s="109"/>
      <c r="H126" s="109"/>
      <c r="I126" s="110"/>
      <c r="J126" s="109"/>
      <c r="K126" s="111"/>
      <c r="L126" s="109"/>
      <c r="M126" s="109"/>
      <c r="N126" s="110"/>
      <c r="O126" s="109"/>
      <c r="P126" s="111"/>
      <c r="Q126" s="109"/>
      <c r="R126" s="109"/>
      <c r="S126" s="110"/>
      <c r="T126" s="109"/>
      <c r="U126" s="111"/>
      <c r="V126" s="109"/>
      <c r="W126" s="112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  <c r="CB126" s="83"/>
      <c r="CC126" s="83"/>
      <c r="CD126" s="83"/>
      <c r="CE126" s="83"/>
      <c r="CF126" s="83"/>
      <c r="CG126" s="83"/>
      <c r="CH126" s="83"/>
      <c r="CI126" s="83"/>
      <c r="CJ126" s="83"/>
      <c r="CK126" s="83"/>
      <c r="CL126" s="83"/>
      <c r="CM126" s="83"/>
      <c r="CN126" s="83"/>
      <c r="CO126" s="83"/>
      <c r="CP126" s="83"/>
      <c r="CQ126" s="83"/>
      <c r="CR126" s="83"/>
      <c r="CS126" s="83"/>
      <c r="CT126" s="83"/>
      <c r="CU126" s="83"/>
      <c r="CV126" s="83"/>
      <c r="CW126" s="83"/>
      <c r="CX126" s="83"/>
      <c r="CY126" s="83"/>
      <c r="CZ126" s="83"/>
      <c r="DA126" s="83"/>
      <c r="DB126" s="83"/>
      <c r="DC126" s="83"/>
      <c r="DD126" s="83"/>
      <c r="DE126" s="83"/>
      <c r="DF126" s="83"/>
      <c r="DG126" s="83"/>
      <c r="DH126" s="83"/>
      <c r="DI126" s="83"/>
    </row>
    <row r="127" spans="1:113" ht="13.5" customHeight="1">
      <c r="A127" s="83"/>
      <c r="B127" s="83"/>
      <c r="C127" s="105"/>
      <c r="D127" s="78"/>
      <c r="E127" s="78"/>
      <c r="F127" s="78"/>
      <c r="G127" s="78"/>
      <c r="H127" s="78"/>
      <c r="I127" s="97"/>
      <c r="J127" s="78"/>
      <c r="K127" s="98"/>
      <c r="L127" s="78"/>
      <c r="M127" s="78"/>
      <c r="N127" s="97"/>
      <c r="O127" s="78"/>
      <c r="P127" s="98"/>
      <c r="Q127" s="78"/>
      <c r="R127" s="78"/>
      <c r="S127" s="97"/>
      <c r="T127" s="78"/>
      <c r="U127" s="98"/>
      <c r="V127" s="78"/>
      <c r="W127" s="106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  <c r="BX127" s="83"/>
      <c r="BY127" s="83"/>
      <c r="BZ127" s="83"/>
      <c r="CA127" s="83"/>
      <c r="CB127" s="83"/>
      <c r="CC127" s="83"/>
      <c r="CD127" s="83"/>
      <c r="CE127" s="83"/>
      <c r="CF127" s="83"/>
      <c r="CG127" s="83"/>
      <c r="CH127" s="83"/>
      <c r="CI127" s="83"/>
      <c r="CJ127" s="83"/>
      <c r="CK127" s="83"/>
      <c r="CL127" s="83"/>
      <c r="CM127" s="83"/>
      <c r="CN127" s="83"/>
      <c r="CO127" s="83"/>
      <c r="CP127" s="83"/>
      <c r="CQ127" s="83"/>
      <c r="CR127" s="83"/>
      <c r="CS127" s="83"/>
      <c r="CT127" s="83"/>
      <c r="CU127" s="83"/>
      <c r="CV127" s="83"/>
      <c r="CW127" s="83"/>
      <c r="CX127" s="83"/>
      <c r="CY127" s="83"/>
      <c r="CZ127" s="83"/>
      <c r="DA127" s="83"/>
      <c r="DB127" s="83"/>
      <c r="DC127" s="83"/>
      <c r="DD127" s="83"/>
      <c r="DE127" s="83"/>
      <c r="DF127" s="83"/>
      <c r="DG127" s="83"/>
      <c r="DH127" s="83"/>
      <c r="DI127" s="83"/>
    </row>
    <row r="128" spans="1:113" ht="13.5" customHeight="1">
      <c r="A128" s="83"/>
      <c r="B128" s="83"/>
      <c r="C128" s="105"/>
      <c r="D128" s="78"/>
      <c r="E128" s="78"/>
      <c r="F128" s="78"/>
      <c r="G128" s="78"/>
      <c r="H128" s="78"/>
      <c r="I128" s="97"/>
      <c r="J128" s="78"/>
      <c r="K128" s="98"/>
      <c r="L128" s="78"/>
      <c r="M128" s="78"/>
      <c r="N128" s="97"/>
      <c r="O128" s="78"/>
      <c r="P128" s="98"/>
      <c r="Q128" s="78"/>
      <c r="R128" s="78"/>
      <c r="S128" s="97"/>
      <c r="T128" s="78"/>
      <c r="U128" s="98"/>
      <c r="V128" s="78"/>
      <c r="W128" s="106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  <c r="BX128" s="83"/>
      <c r="BY128" s="83"/>
      <c r="BZ128" s="83"/>
      <c r="CA128" s="83"/>
      <c r="CB128" s="83"/>
      <c r="CC128" s="83"/>
      <c r="CD128" s="83"/>
      <c r="CE128" s="83"/>
      <c r="CF128" s="83"/>
      <c r="CG128" s="83"/>
      <c r="CH128" s="83"/>
      <c r="CI128" s="83"/>
      <c r="CJ128" s="83"/>
      <c r="CK128" s="83"/>
      <c r="CL128" s="83"/>
      <c r="CM128" s="83"/>
      <c r="CN128" s="83"/>
      <c r="CO128" s="83"/>
      <c r="CP128" s="83"/>
      <c r="CQ128" s="83"/>
      <c r="CR128" s="83"/>
      <c r="CS128" s="83"/>
      <c r="CT128" s="83"/>
      <c r="CU128" s="83"/>
      <c r="CV128" s="83"/>
      <c r="CW128" s="83"/>
      <c r="CX128" s="83"/>
      <c r="CY128" s="83"/>
      <c r="CZ128" s="83"/>
      <c r="DA128" s="83"/>
      <c r="DB128" s="83"/>
      <c r="DC128" s="83"/>
      <c r="DD128" s="83"/>
      <c r="DE128" s="83"/>
      <c r="DF128" s="83"/>
      <c r="DG128" s="83"/>
      <c r="DH128" s="83"/>
      <c r="DI128" s="83"/>
    </row>
    <row r="129" spans="1:113" ht="13.5" customHeight="1">
      <c r="A129" s="83"/>
      <c r="B129" s="83"/>
      <c r="C129" s="105"/>
      <c r="D129" s="78" t="s">
        <v>208</v>
      </c>
      <c r="E129" s="78"/>
      <c r="F129" s="78"/>
      <c r="G129" s="78"/>
      <c r="H129" s="78"/>
      <c r="I129" s="97">
        <f>I17</f>
        <v>0</v>
      </c>
      <c r="J129" s="78"/>
      <c r="K129" s="98"/>
      <c r="L129" s="78"/>
      <c r="M129" s="78"/>
      <c r="N129" s="97">
        <f>N17</f>
        <v>0</v>
      </c>
      <c r="O129" s="78"/>
      <c r="P129" s="98"/>
      <c r="Q129" s="78"/>
      <c r="R129" s="78"/>
      <c r="S129" s="97">
        <f>S17</f>
        <v>0</v>
      </c>
      <c r="T129" s="78"/>
      <c r="U129" s="98"/>
      <c r="V129" s="78"/>
      <c r="W129" s="106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  <c r="CB129" s="83"/>
      <c r="CC129" s="83"/>
      <c r="CD129" s="83"/>
      <c r="CE129" s="83"/>
      <c r="CF129" s="83"/>
      <c r="CG129" s="83"/>
      <c r="CH129" s="83"/>
      <c r="CI129" s="83"/>
      <c r="CJ129" s="83"/>
      <c r="CK129" s="83"/>
      <c r="CL129" s="83"/>
      <c r="CM129" s="83"/>
      <c r="CN129" s="83"/>
      <c r="CO129" s="83"/>
      <c r="CP129" s="83"/>
      <c r="CQ129" s="83"/>
      <c r="CR129" s="83"/>
      <c r="CS129" s="83"/>
      <c r="CT129" s="83"/>
      <c r="CU129" s="83"/>
      <c r="CV129" s="83"/>
      <c r="CW129" s="83"/>
      <c r="CX129" s="83"/>
      <c r="CY129" s="83"/>
      <c r="CZ129" s="83"/>
      <c r="DA129" s="83"/>
      <c r="DB129" s="83"/>
      <c r="DC129" s="83"/>
      <c r="DD129" s="83"/>
      <c r="DE129" s="83"/>
      <c r="DF129" s="83"/>
      <c r="DG129" s="83"/>
      <c r="DH129" s="83"/>
      <c r="DI129" s="83"/>
    </row>
    <row r="130" spans="1:113" ht="13.5" customHeight="1">
      <c r="A130" s="83"/>
      <c r="B130" s="83"/>
      <c r="C130" s="105"/>
      <c r="D130" s="78"/>
      <c r="E130" s="78"/>
      <c r="F130" s="78"/>
      <c r="G130" s="78"/>
      <c r="H130" s="78"/>
      <c r="I130" s="97"/>
      <c r="J130" s="78"/>
      <c r="K130" s="98"/>
      <c r="L130" s="78"/>
      <c r="M130" s="78"/>
      <c r="N130" s="97"/>
      <c r="O130" s="78"/>
      <c r="P130" s="98"/>
      <c r="Q130" s="78"/>
      <c r="R130" s="78"/>
      <c r="S130" s="97"/>
      <c r="T130" s="78"/>
      <c r="U130" s="98"/>
      <c r="V130" s="78"/>
      <c r="W130" s="106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  <c r="CE130" s="83"/>
      <c r="CF130" s="83"/>
      <c r="CG130" s="83"/>
      <c r="CH130" s="83"/>
      <c r="CI130" s="83"/>
      <c r="CJ130" s="83"/>
      <c r="CK130" s="83"/>
      <c r="CL130" s="83"/>
      <c r="CM130" s="83"/>
      <c r="CN130" s="83"/>
      <c r="CO130" s="83"/>
      <c r="CP130" s="83"/>
      <c r="CQ130" s="83"/>
      <c r="CR130" s="83"/>
      <c r="CS130" s="83"/>
      <c r="CT130" s="83"/>
      <c r="CU130" s="83"/>
      <c r="CV130" s="83"/>
      <c r="CW130" s="83"/>
      <c r="CX130" s="83"/>
      <c r="CY130" s="83"/>
      <c r="CZ130" s="83"/>
      <c r="DA130" s="83"/>
      <c r="DB130" s="83"/>
      <c r="DC130" s="83"/>
      <c r="DD130" s="83"/>
      <c r="DE130" s="83"/>
      <c r="DF130" s="83"/>
      <c r="DG130" s="83"/>
      <c r="DH130" s="83"/>
      <c r="DI130" s="83"/>
    </row>
    <row r="131" spans="1:113" ht="13.5" customHeight="1">
      <c r="A131" s="83"/>
      <c r="B131" s="83"/>
      <c r="C131" s="105"/>
      <c r="D131" s="78"/>
      <c r="E131" s="78"/>
      <c r="F131" s="78"/>
      <c r="G131" s="78"/>
      <c r="H131" s="78"/>
      <c r="I131" s="97"/>
      <c r="J131" s="78"/>
      <c r="K131" s="98"/>
      <c r="L131" s="78"/>
      <c r="M131" s="78"/>
      <c r="N131" s="97"/>
      <c r="O131" s="78"/>
      <c r="P131" s="98"/>
      <c r="Q131" s="78"/>
      <c r="R131" s="78"/>
      <c r="S131" s="97"/>
      <c r="T131" s="78"/>
      <c r="U131" s="98"/>
      <c r="V131" s="78"/>
      <c r="W131" s="106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  <c r="CD131" s="83"/>
      <c r="CE131" s="83"/>
      <c r="CF131" s="83"/>
      <c r="CG131" s="83"/>
      <c r="CH131" s="83"/>
      <c r="CI131" s="83"/>
      <c r="CJ131" s="83"/>
      <c r="CK131" s="83"/>
      <c r="CL131" s="83"/>
      <c r="CM131" s="83"/>
      <c r="CN131" s="83"/>
      <c r="CO131" s="83"/>
      <c r="CP131" s="83"/>
      <c r="CQ131" s="83"/>
      <c r="CR131" s="83"/>
      <c r="CS131" s="83"/>
      <c r="CT131" s="83"/>
      <c r="CU131" s="83"/>
      <c r="CV131" s="83"/>
      <c r="CW131" s="83"/>
      <c r="CX131" s="83"/>
      <c r="CY131" s="83"/>
      <c r="CZ131" s="83"/>
      <c r="DA131" s="83"/>
      <c r="DB131" s="83"/>
      <c r="DC131" s="83"/>
      <c r="DD131" s="83"/>
      <c r="DE131" s="83"/>
      <c r="DF131" s="83"/>
      <c r="DG131" s="83"/>
      <c r="DH131" s="83"/>
      <c r="DI131" s="83"/>
    </row>
    <row r="132" spans="1:113" ht="13.5" customHeight="1">
      <c r="A132" s="83"/>
      <c r="B132" s="83"/>
      <c r="C132" s="105"/>
      <c r="D132" s="78" t="s">
        <v>219</v>
      </c>
      <c r="E132" s="78"/>
      <c r="F132" s="78"/>
      <c r="G132" s="78"/>
      <c r="H132" s="78"/>
      <c r="I132" s="97">
        <f>I119</f>
        <v>0</v>
      </c>
      <c r="J132" s="78"/>
      <c r="K132" s="98"/>
      <c r="L132" s="78"/>
      <c r="M132" s="78"/>
      <c r="N132" s="97">
        <f>N119</f>
        <v>0</v>
      </c>
      <c r="O132" s="78"/>
      <c r="P132" s="98"/>
      <c r="Q132" s="78"/>
      <c r="R132" s="78"/>
      <c r="S132" s="97">
        <f>S119</f>
        <v>0</v>
      </c>
      <c r="T132" s="78"/>
      <c r="U132" s="98"/>
      <c r="V132" s="78"/>
      <c r="W132" s="106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</row>
    <row r="133" spans="1:113" ht="13.5" customHeight="1">
      <c r="A133" s="83"/>
      <c r="B133" s="83"/>
      <c r="C133" s="105"/>
      <c r="D133" s="78"/>
      <c r="E133" s="78"/>
      <c r="F133" s="78"/>
      <c r="G133" s="78"/>
      <c r="H133" s="78"/>
      <c r="I133" s="97"/>
      <c r="J133" s="78"/>
      <c r="K133" s="98"/>
      <c r="L133" s="78"/>
      <c r="M133" s="78"/>
      <c r="N133" s="97"/>
      <c r="O133" s="78"/>
      <c r="P133" s="98"/>
      <c r="Q133" s="78"/>
      <c r="R133" s="78"/>
      <c r="S133" s="97"/>
      <c r="T133" s="78"/>
      <c r="U133" s="98"/>
      <c r="V133" s="78"/>
      <c r="W133" s="106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83"/>
      <c r="CD133" s="83"/>
      <c r="CE133" s="83"/>
      <c r="CF133" s="83"/>
      <c r="CG133" s="83"/>
      <c r="CH133" s="83"/>
      <c r="CI133" s="83"/>
      <c r="CJ133" s="83"/>
      <c r="CK133" s="83"/>
      <c r="CL133" s="83"/>
      <c r="CM133" s="83"/>
      <c r="CN133" s="83"/>
      <c r="CO133" s="83"/>
      <c r="CP133" s="83"/>
      <c r="CQ133" s="83"/>
      <c r="CR133" s="83"/>
      <c r="CS133" s="83"/>
      <c r="CT133" s="83"/>
      <c r="CU133" s="83"/>
      <c r="CV133" s="83"/>
      <c r="CW133" s="83"/>
      <c r="CX133" s="83"/>
      <c r="CY133" s="83"/>
      <c r="CZ133" s="83"/>
      <c r="DA133" s="83"/>
      <c r="DB133" s="83"/>
      <c r="DC133" s="83"/>
      <c r="DD133" s="83"/>
      <c r="DE133" s="83"/>
      <c r="DF133" s="83"/>
      <c r="DG133" s="83"/>
      <c r="DH133" s="83"/>
      <c r="DI133" s="83"/>
    </row>
    <row r="134" spans="1:113" ht="13.5" customHeight="1">
      <c r="A134" s="83"/>
      <c r="B134" s="83"/>
      <c r="C134" s="105"/>
      <c r="D134" s="78"/>
      <c r="E134" s="78"/>
      <c r="F134" s="78"/>
      <c r="G134" s="78"/>
      <c r="H134" s="78"/>
      <c r="I134" s="97"/>
      <c r="J134" s="78"/>
      <c r="K134" s="98"/>
      <c r="L134" s="78"/>
      <c r="M134" s="78"/>
      <c r="N134" s="97"/>
      <c r="O134" s="78"/>
      <c r="P134" s="98"/>
      <c r="Q134" s="78"/>
      <c r="R134" s="78"/>
      <c r="S134" s="97"/>
      <c r="T134" s="78"/>
      <c r="U134" s="98"/>
      <c r="V134" s="78"/>
      <c r="W134" s="106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  <c r="CD134" s="83"/>
      <c r="CE134" s="83"/>
      <c r="CF134" s="83"/>
      <c r="CG134" s="83"/>
      <c r="CH134" s="83"/>
      <c r="CI134" s="83"/>
      <c r="CJ134" s="83"/>
      <c r="CK134" s="83"/>
      <c r="CL134" s="83"/>
      <c r="CM134" s="83"/>
      <c r="CN134" s="83"/>
      <c r="CO134" s="83"/>
      <c r="CP134" s="83"/>
      <c r="CQ134" s="83"/>
      <c r="CR134" s="83"/>
      <c r="CS134" s="83"/>
      <c r="CT134" s="83"/>
      <c r="CU134" s="83"/>
      <c r="CV134" s="83"/>
      <c r="CW134" s="83"/>
      <c r="CX134" s="83"/>
      <c r="CY134" s="83"/>
      <c r="CZ134" s="83"/>
      <c r="DA134" s="83"/>
      <c r="DB134" s="83"/>
      <c r="DC134" s="83"/>
      <c r="DD134" s="83"/>
      <c r="DE134" s="83"/>
      <c r="DF134" s="83"/>
      <c r="DG134" s="83"/>
      <c r="DH134" s="83"/>
      <c r="DI134" s="83"/>
    </row>
    <row r="135" spans="1:113" ht="13.5" customHeight="1">
      <c r="A135" s="83"/>
      <c r="B135" s="83"/>
      <c r="C135" s="105"/>
      <c r="D135" s="95" t="s">
        <v>221</v>
      </c>
      <c r="E135" s="95"/>
      <c r="F135" s="95"/>
      <c r="G135" s="78"/>
      <c r="H135" s="78"/>
      <c r="I135" s="97">
        <f>I129-I132</f>
        <v>0</v>
      </c>
      <c r="J135" s="78"/>
      <c r="K135" s="98"/>
      <c r="L135" s="78"/>
      <c r="M135" s="78"/>
      <c r="N135" s="97">
        <f>N129-N132</f>
        <v>0</v>
      </c>
      <c r="O135" s="78"/>
      <c r="P135" s="98"/>
      <c r="Q135" s="78"/>
      <c r="R135" s="78"/>
      <c r="S135" s="97">
        <f>S129-S132</f>
        <v>0</v>
      </c>
      <c r="T135" s="78"/>
      <c r="U135" s="98"/>
      <c r="V135" s="78"/>
      <c r="W135" s="106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83"/>
      <c r="CD135" s="83"/>
      <c r="CE135" s="83"/>
      <c r="CF135" s="83"/>
      <c r="CG135" s="83"/>
      <c r="CH135" s="83"/>
      <c r="CI135" s="83"/>
      <c r="CJ135" s="83"/>
      <c r="CK135" s="83"/>
      <c r="CL135" s="83"/>
      <c r="CM135" s="83"/>
      <c r="CN135" s="83"/>
      <c r="CO135" s="83"/>
      <c r="CP135" s="83"/>
      <c r="CQ135" s="83"/>
      <c r="CR135" s="83"/>
      <c r="CS135" s="83"/>
      <c r="CT135" s="83"/>
      <c r="CU135" s="83"/>
      <c r="CV135" s="83"/>
      <c r="CW135" s="83"/>
      <c r="CX135" s="83"/>
      <c r="CY135" s="83"/>
      <c r="CZ135" s="83"/>
      <c r="DA135" s="83"/>
      <c r="DB135" s="83"/>
      <c r="DC135" s="83"/>
      <c r="DD135" s="83"/>
      <c r="DE135" s="83"/>
      <c r="DF135" s="83"/>
      <c r="DG135" s="83"/>
      <c r="DH135" s="83"/>
      <c r="DI135" s="83"/>
    </row>
    <row r="136" spans="1:113" ht="13.5" customHeight="1">
      <c r="A136" s="83"/>
      <c r="B136" s="83"/>
      <c r="C136" s="105"/>
      <c r="D136" s="78"/>
      <c r="E136" s="78"/>
      <c r="F136" s="78"/>
      <c r="G136" s="78"/>
      <c r="H136" s="78"/>
      <c r="I136" s="97"/>
      <c r="J136" s="78"/>
      <c r="K136" s="98"/>
      <c r="L136" s="78"/>
      <c r="M136" s="78"/>
      <c r="N136" s="97"/>
      <c r="O136" s="78"/>
      <c r="P136" s="98"/>
      <c r="Q136" s="78"/>
      <c r="R136" s="78"/>
      <c r="S136" s="97"/>
      <c r="T136" s="78"/>
      <c r="U136" s="98"/>
      <c r="V136" s="78"/>
      <c r="W136" s="106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  <c r="BV136" s="83"/>
      <c r="BW136" s="83"/>
      <c r="BX136" s="83"/>
      <c r="BY136" s="83"/>
      <c r="BZ136" s="83"/>
      <c r="CA136" s="83"/>
      <c r="CB136" s="83"/>
      <c r="CC136" s="83"/>
      <c r="CD136" s="83"/>
      <c r="CE136" s="83"/>
      <c r="CF136" s="83"/>
      <c r="CG136" s="83"/>
      <c r="CH136" s="83"/>
      <c r="CI136" s="83"/>
      <c r="CJ136" s="83"/>
      <c r="CK136" s="83"/>
      <c r="CL136" s="83"/>
      <c r="CM136" s="83"/>
      <c r="CN136" s="83"/>
      <c r="CO136" s="83"/>
      <c r="CP136" s="83"/>
      <c r="CQ136" s="83"/>
      <c r="CR136" s="83"/>
      <c r="CS136" s="83"/>
      <c r="CT136" s="83"/>
      <c r="CU136" s="83"/>
      <c r="CV136" s="83"/>
      <c r="CW136" s="83"/>
      <c r="CX136" s="83"/>
      <c r="CY136" s="83"/>
      <c r="CZ136" s="83"/>
      <c r="DA136" s="83"/>
      <c r="DB136" s="83"/>
      <c r="DC136" s="83"/>
      <c r="DD136" s="83"/>
      <c r="DE136" s="83"/>
      <c r="DF136" s="83"/>
      <c r="DG136" s="83"/>
      <c r="DH136" s="83"/>
      <c r="DI136" s="83"/>
    </row>
    <row r="137" spans="1:113" ht="13.5" customHeight="1">
      <c r="A137" s="83"/>
      <c r="B137" s="83"/>
      <c r="C137" s="105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106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  <c r="CB137" s="83"/>
      <c r="CC137" s="83"/>
      <c r="CD137" s="83"/>
      <c r="CE137" s="83"/>
      <c r="CF137" s="83"/>
      <c r="CG137" s="83"/>
      <c r="CH137" s="83"/>
      <c r="CI137" s="83"/>
      <c r="CJ137" s="83"/>
      <c r="CK137" s="83"/>
      <c r="CL137" s="83"/>
      <c r="CM137" s="83"/>
      <c r="CN137" s="83"/>
      <c r="CO137" s="83"/>
      <c r="CP137" s="83"/>
      <c r="CQ137" s="83"/>
      <c r="CR137" s="83"/>
      <c r="CS137" s="83"/>
      <c r="CT137" s="83"/>
      <c r="CU137" s="83"/>
      <c r="CV137" s="83"/>
      <c r="CW137" s="83"/>
      <c r="CX137" s="83"/>
      <c r="CY137" s="83"/>
      <c r="CZ137" s="83"/>
      <c r="DA137" s="83"/>
      <c r="DB137" s="83"/>
      <c r="DC137" s="83"/>
      <c r="DD137" s="83"/>
      <c r="DE137" s="83"/>
      <c r="DF137" s="83"/>
      <c r="DG137" s="83"/>
      <c r="DH137" s="83"/>
      <c r="DI137" s="83"/>
    </row>
    <row r="138" spans="1:113" ht="13.5" customHeight="1">
      <c r="A138" s="83"/>
      <c r="B138" s="83"/>
      <c r="C138" s="105"/>
      <c r="D138" s="78"/>
      <c r="E138" s="78"/>
      <c r="F138" s="78"/>
      <c r="G138" s="78"/>
      <c r="H138" s="78"/>
      <c r="I138" s="97"/>
      <c r="J138" s="78"/>
      <c r="K138" s="98"/>
      <c r="L138" s="78"/>
      <c r="M138" s="78"/>
      <c r="N138" s="97"/>
      <c r="O138" s="78"/>
      <c r="P138" s="98"/>
      <c r="Q138" s="78"/>
      <c r="R138" s="78"/>
      <c r="S138" s="97"/>
      <c r="T138" s="78"/>
      <c r="U138" s="98"/>
      <c r="V138" s="78"/>
      <c r="W138" s="106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  <c r="BX138" s="83"/>
      <c r="BY138" s="83"/>
      <c r="BZ138" s="83"/>
      <c r="CA138" s="83"/>
      <c r="CB138" s="83"/>
      <c r="CC138" s="83"/>
      <c r="CD138" s="83"/>
      <c r="CE138" s="83"/>
      <c r="CF138" s="83"/>
      <c r="CG138" s="83"/>
      <c r="CH138" s="83"/>
      <c r="CI138" s="83"/>
      <c r="CJ138" s="83"/>
      <c r="CK138" s="83"/>
      <c r="CL138" s="83"/>
      <c r="CM138" s="83"/>
      <c r="CN138" s="83"/>
      <c r="CO138" s="83"/>
      <c r="CP138" s="83"/>
      <c r="CQ138" s="83"/>
      <c r="CR138" s="83"/>
      <c r="CS138" s="83"/>
      <c r="CT138" s="83"/>
      <c r="CU138" s="83"/>
      <c r="CV138" s="83"/>
      <c r="CW138" s="83"/>
      <c r="CX138" s="83"/>
      <c r="CY138" s="83"/>
      <c r="CZ138" s="83"/>
      <c r="DA138" s="83"/>
      <c r="DB138" s="83"/>
      <c r="DC138" s="83"/>
      <c r="DD138" s="83"/>
      <c r="DE138" s="83"/>
      <c r="DF138" s="83"/>
      <c r="DG138" s="83"/>
      <c r="DH138" s="83"/>
      <c r="DI138" s="83"/>
    </row>
    <row r="139" spans="1:113" ht="13.5" customHeight="1">
      <c r="A139" s="83"/>
      <c r="B139" s="83"/>
      <c r="C139" s="105"/>
      <c r="D139" s="95" t="s">
        <v>222</v>
      </c>
      <c r="E139" s="95"/>
      <c r="F139" s="95"/>
      <c r="G139" s="78"/>
      <c r="H139" s="78"/>
      <c r="I139" s="196">
        <f>IF(I17=0,0,I135/(I17/I13))</f>
        <v>0</v>
      </c>
      <c r="J139" s="78"/>
      <c r="K139" s="197"/>
      <c r="L139" s="78"/>
      <c r="M139" s="78"/>
      <c r="N139" s="196">
        <f>IF(N24=0,0,N135/(N17/N13))</f>
        <v>0</v>
      </c>
      <c r="O139" s="78"/>
      <c r="P139" s="197"/>
      <c r="Q139" s="78"/>
      <c r="R139" s="78"/>
      <c r="S139" s="196">
        <f>IF(S17=0,0,S135/(S17/S13))</f>
        <v>0</v>
      </c>
      <c r="T139" s="78"/>
      <c r="U139" s="197"/>
      <c r="V139" s="78"/>
      <c r="W139" s="106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  <c r="BV139" s="83"/>
      <c r="BW139" s="83"/>
      <c r="BX139" s="83"/>
      <c r="BY139" s="83"/>
      <c r="BZ139" s="83"/>
      <c r="CA139" s="83"/>
      <c r="CB139" s="83"/>
      <c r="CC139" s="83"/>
      <c r="CD139" s="83"/>
      <c r="CE139" s="83"/>
      <c r="CF139" s="83"/>
      <c r="CG139" s="83"/>
      <c r="CH139" s="83"/>
      <c r="CI139" s="83"/>
      <c r="CJ139" s="83"/>
      <c r="CK139" s="83"/>
      <c r="CL139" s="83"/>
      <c r="CM139" s="83"/>
      <c r="CN139" s="83"/>
      <c r="CO139" s="83"/>
      <c r="CP139" s="83"/>
      <c r="CQ139" s="83"/>
      <c r="CR139" s="83"/>
      <c r="CS139" s="83"/>
      <c r="CT139" s="83"/>
      <c r="CU139" s="83"/>
      <c r="CV139" s="83"/>
      <c r="CW139" s="83"/>
      <c r="CX139" s="83"/>
      <c r="CY139" s="83"/>
      <c r="CZ139" s="83"/>
      <c r="DA139" s="83"/>
      <c r="DB139" s="83"/>
      <c r="DC139" s="83"/>
      <c r="DD139" s="83"/>
      <c r="DE139" s="83"/>
      <c r="DF139" s="83"/>
      <c r="DG139" s="83"/>
      <c r="DH139" s="83"/>
      <c r="DI139" s="83"/>
    </row>
    <row r="140" spans="1:113" ht="13.5" customHeight="1">
      <c r="A140" s="83"/>
      <c r="B140" s="83"/>
      <c r="C140" s="105"/>
      <c r="D140" s="78"/>
      <c r="E140" s="78"/>
      <c r="F140" s="78"/>
      <c r="G140" s="78"/>
      <c r="H140" s="78"/>
      <c r="I140" s="97"/>
      <c r="J140" s="78"/>
      <c r="K140" s="98"/>
      <c r="L140" s="78"/>
      <c r="M140" s="78"/>
      <c r="N140" s="97"/>
      <c r="O140" s="78"/>
      <c r="P140" s="98"/>
      <c r="Q140" s="78"/>
      <c r="R140" s="78"/>
      <c r="S140" s="97"/>
      <c r="T140" s="78"/>
      <c r="U140" s="98"/>
      <c r="V140" s="78"/>
      <c r="W140" s="106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  <c r="CB140" s="83"/>
      <c r="CC140" s="83"/>
      <c r="CD140" s="83"/>
      <c r="CE140" s="83"/>
      <c r="CF140" s="83"/>
      <c r="CG140" s="83"/>
      <c r="CH140" s="83"/>
      <c r="CI140" s="83"/>
      <c r="CJ140" s="83"/>
      <c r="CK140" s="83"/>
      <c r="CL140" s="83"/>
      <c r="CM140" s="83"/>
      <c r="CN140" s="83"/>
      <c r="CO140" s="83"/>
      <c r="CP140" s="83"/>
      <c r="CQ140" s="83"/>
      <c r="CR140" s="83"/>
      <c r="CS140" s="83"/>
      <c r="CT140" s="83"/>
      <c r="CU140" s="83"/>
      <c r="CV140" s="83"/>
      <c r="CW140" s="83"/>
      <c r="CX140" s="83"/>
      <c r="CY140" s="83"/>
      <c r="CZ140" s="83"/>
      <c r="DA140" s="83"/>
      <c r="DB140" s="83"/>
      <c r="DC140" s="83"/>
      <c r="DD140" s="83"/>
      <c r="DE140" s="83"/>
      <c r="DF140" s="83"/>
      <c r="DG140" s="83"/>
      <c r="DH140" s="83"/>
      <c r="DI140" s="83"/>
    </row>
    <row r="141" spans="1:113" ht="13.5" customHeight="1">
      <c r="A141" s="83"/>
      <c r="B141" s="83"/>
      <c r="C141" s="105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106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  <c r="BX141" s="83"/>
      <c r="BY141" s="83"/>
      <c r="BZ141" s="83"/>
      <c r="CA141" s="83"/>
      <c r="CB141" s="83"/>
      <c r="CC141" s="83"/>
      <c r="CD141" s="83"/>
      <c r="CE141" s="83"/>
      <c r="CF141" s="83"/>
      <c r="CG141" s="83"/>
      <c r="CH141" s="83"/>
      <c r="CI141" s="83"/>
      <c r="CJ141" s="83"/>
      <c r="CK141" s="83"/>
      <c r="CL141" s="83"/>
      <c r="CM141" s="83"/>
      <c r="CN141" s="83"/>
      <c r="CO141" s="83"/>
      <c r="CP141" s="83"/>
      <c r="CQ141" s="83"/>
      <c r="CR141" s="83"/>
      <c r="CS141" s="83"/>
      <c r="CT141" s="83"/>
      <c r="CU141" s="83"/>
      <c r="CV141" s="83"/>
      <c r="CW141" s="83"/>
      <c r="CX141" s="83"/>
      <c r="CY141" s="83"/>
      <c r="CZ141" s="83"/>
      <c r="DA141" s="83"/>
      <c r="DB141" s="83"/>
      <c r="DC141" s="83"/>
      <c r="DD141" s="83"/>
      <c r="DE141" s="83"/>
      <c r="DF141" s="83"/>
      <c r="DG141" s="83"/>
      <c r="DH141" s="83"/>
      <c r="DI141" s="83"/>
    </row>
    <row r="142" spans="1:113" ht="13.5" customHeight="1">
      <c r="A142" s="83"/>
      <c r="B142" s="83"/>
      <c r="C142" s="105"/>
      <c r="D142" s="78"/>
      <c r="E142" s="78"/>
      <c r="F142" s="78"/>
      <c r="G142" s="78"/>
      <c r="H142" s="78"/>
      <c r="I142" s="97"/>
      <c r="J142" s="78"/>
      <c r="K142" s="98"/>
      <c r="L142" s="78"/>
      <c r="M142" s="78"/>
      <c r="N142" s="97"/>
      <c r="O142" s="78"/>
      <c r="P142" s="98"/>
      <c r="Q142" s="78"/>
      <c r="R142" s="78"/>
      <c r="S142" s="97"/>
      <c r="T142" s="78"/>
      <c r="U142" s="98"/>
      <c r="V142" s="78"/>
      <c r="W142" s="106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  <c r="BV142" s="83"/>
      <c r="BW142" s="83"/>
      <c r="BX142" s="83"/>
      <c r="BY142" s="83"/>
      <c r="BZ142" s="83"/>
      <c r="CA142" s="83"/>
      <c r="CB142" s="83"/>
      <c r="CC142" s="83"/>
      <c r="CD142" s="83"/>
      <c r="CE142" s="83"/>
      <c r="CF142" s="83"/>
      <c r="CG142" s="83"/>
      <c r="CH142" s="83"/>
      <c r="CI142" s="83"/>
      <c r="CJ142" s="83"/>
      <c r="CK142" s="83"/>
      <c r="CL142" s="83"/>
      <c r="CM142" s="83"/>
      <c r="CN142" s="83"/>
      <c r="CO142" s="83"/>
      <c r="CP142" s="83"/>
      <c r="CQ142" s="83"/>
      <c r="CR142" s="83"/>
      <c r="CS142" s="83"/>
      <c r="CT142" s="83"/>
      <c r="CU142" s="83"/>
      <c r="CV142" s="83"/>
      <c r="CW142" s="83"/>
      <c r="CX142" s="83"/>
      <c r="CY142" s="83"/>
      <c r="CZ142" s="83"/>
      <c r="DA142" s="83"/>
      <c r="DB142" s="83"/>
      <c r="DC142" s="83"/>
      <c r="DD142" s="83"/>
      <c r="DE142" s="83"/>
      <c r="DF142" s="83"/>
      <c r="DG142" s="83"/>
      <c r="DH142" s="83"/>
      <c r="DI142" s="83"/>
    </row>
    <row r="143" spans="1:113" ht="13.5" customHeight="1">
      <c r="A143" s="83"/>
      <c r="B143" s="83"/>
      <c r="C143" s="105"/>
      <c r="D143" s="95" t="s">
        <v>223</v>
      </c>
      <c r="E143" s="95"/>
      <c r="F143" s="95"/>
      <c r="G143" s="78"/>
      <c r="H143" s="78"/>
      <c r="I143" s="97">
        <f>I13</f>
        <v>0</v>
      </c>
      <c r="J143" s="78"/>
      <c r="K143" s="98"/>
      <c r="L143" s="78"/>
      <c r="M143" s="78"/>
      <c r="N143" s="97">
        <f>N13</f>
        <v>0</v>
      </c>
      <c r="O143" s="78"/>
      <c r="P143" s="98"/>
      <c r="Q143" s="78"/>
      <c r="R143" s="78"/>
      <c r="S143" s="97">
        <f>S13</f>
        <v>0</v>
      </c>
      <c r="T143" s="78"/>
      <c r="U143" s="98"/>
      <c r="V143" s="78"/>
      <c r="W143" s="106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  <c r="BV143" s="83"/>
      <c r="BW143" s="83"/>
      <c r="BX143" s="83"/>
      <c r="BY143" s="83"/>
      <c r="BZ143" s="83"/>
      <c r="CA143" s="83"/>
      <c r="CB143" s="83"/>
      <c r="CC143" s="83"/>
      <c r="CD143" s="83"/>
      <c r="CE143" s="83"/>
      <c r="CF143" s="83"/>
      <c r="CG143" s="83"/>
      <c r="CH143" s="83"/>
      <c r="CI143" s="83"/>
      <c r="CJ143" s="83"/>
      <c r="CK143" s="83"/>
      <c r="CL143" s="83"/>
      <c r="CM143" s="83"/>
      <c r="CN143" s="83"/>
      <c r="CO143" s="83"/>
      <c r="CP143" s="83"/>
      <c r="CQ143" s="83"/>
      <c r="CR143" s="83"/>
      <c r="CS143" s="83"/>
      <c r="CT143" s="83"/>
      <c r="CU143" s="83"/>
      <c r="CV143" s="83"/>
      <c r="CW143" s="83"/>
      <c r="CX143" s="83"/>
      <c r="CY143" s="83"/>
      <c r="CZ143" s="83"/>
      <c r="DA143" s="83"/>
      <c r="DB143" s="83"/>
      <c r="DC143" s="83"/>
      <c r="DD143" s="83"/>
      <c r="DE143" s="83"/>
      <c r="DF143" s="83"/>
      <c r="DG143" s="83"/>
      <c r="DH143" s="83"/>
      <c r="DI143" s="83"/>
    </row>
    <row r="144" spans="1:113" ht="13.5" customHeight="1">
      <c r="A144" s="83"/>
      <c r="B144" s="83"/>
      <c r="C144" s="105"/>
      <c r="D144" s="78"/>
      <c r="E144" s="78"/>
      <c r="F144" s="78"/>
      <c r="G144" s="78"/>
      <c r="H144" s="78"/>
      <c r="I144" s="97"/>
      <c r="J144" s="78"/>
      <c r="K144" s="98"/>
      <c r="L144" s="78"/>
      <c r="M144" s="78"/>
      <c r="N144" s="97"/>
      <c r="O144" s="78"/>
      <c r="P144" s="98"/>
      <c r="Q144" s="78"/>
      <c r="R144" s="78"/>
      <c r="S144" s="97"/>
      <c r="T144" s="78"/>
      <c r="U144" s="98"/>
      <c r="V144" s="78"/>
      <c r="W144" s="106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  <c r="CB144" s="83"/>
      <c r="CC144" s="83"/>
      <c r="CD144" s="83"/>
      <c r="CE144" s="83"/>
      <c r="CF144" s="83"/>
      <c r="CG144" s="83"/>
      <c r="CH144" s="83"/>
      <c r="CI144" s="83"/>
      <c r="CJ144" s="83"/>
      <c r="CK144" s="83"/>
      <c r="CL144" s="83"/>
      <c r="CM144" s="83"/>
      <c r="CN144" s="83"/>
      <c r="CO144" s="83"/>
      <c r="CP144" s="83"/>
      <c r="CQ144" s="83"/>
      <c r="CR144" s="83"/>
      <c r="CS144" s="83"/>
      <c r="CT144" s="83"/>
      <c r="CU144" s="83"/>
      <c r="CV144" s="83"/>
      <c r="CW144" s="83"/>
      <c r="CX144" s="83"/>
      <c r="CY144" s="83"/>
      <c r="CZ144" s="83"/>
      <c r="DA144" s="83"/>
      <c r="DB144" s="83"/>
      <c r="DC144" s="83"/>
      <c r="DD144" s="83"/>
      <c r="DE144" s="83"/>
      <c r="DF144" s="83"/>
      <c r="DG144" s="83"/>
      <c r="DH144" s="83"/>
      <c r="DI144" s="83"/>
    </row>
    <row r="145" spans="1:113" ht="13.5" customHeight="1">
      <c r="A145" s="83"/>
      <c r="B145" s="83"/>
      <c r="C145" s="105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106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  <c r="CB145" s="83"/>
      <c r="CC145" s="83"/>
      <c r="CD145" s="83"/>
      <c r="CE145" s="83"/>
      <c r="CF145" s="83"/>
      <c r="CG145" s="83"/>
      <c r="CH145" s="83"/>
      <c r="CI145" s="83"/>
      <c r="CJ145" s="83"/>
      <c r="CK145" s="83"/>
      <c r="CL145" s="83"/>
      <c r="CM145" s="83"/>
      <c r="CN145" s="83"/>
      <c r="CO145" s="83"/>
      <c r="CP145" s="83"/>
      <c r="CQ145" s="83"/>
      <c r="CR145" s="83"/>
      <c r="CS145" s="83"/>
      <c r="CT145" s="83"/>
      <c r="CU145" s="83"/>
      <c r="CV145" s="83"/>
      <c r="CW145" s="83"/>
      <c r="CX145" s="83"/>
      <c r="CY145" s="83"/>
      <c r="CZ145" s="83"/>
      <c r="DA145" s="83"/>
      <c r="DB145" s="83"/>
      <c r="DC145" s="83"/>
      <c r="DD145" s="83"/>
      <c r="DE145" s="83"/>
      <c r="DF145" s="83"/>
      <c r="DG145" s="83"/>
      <c r="DH145" s="83"/>
      <c r="DI145" s="83"/>
    </row>
    <row r="146" spans="1:113" ht="13.5" customHeight="1">
      <c r="A146" s="83"/>
      <c r="B146" s="83"/>
      <c r="C146" s="105"/>
      <c r="D146" s="78"/>
      <c r="E146" s="78"/>
      <c r="F146" s="78"/>
      <c r="G146" s="78"/>
      <c r="H146" s="78"/>
      <c r="I146" s="97"/>
      <c r="J146" s="78"/>
      <c r="K146" s="98"/>
      <c r="L146" s="78"/>
      <c r="M146" s="78"/>
      <c r="N146" s="97"/>
      <c r="O146" s="78"/>
      <c r="P146" s="98"/>
      <c r="Q146" s="78"/>
      <c r="R146" s="78"/>
      <c r="S146" s="97"/>
      <c r="T146" s="78"/>
      <c r="U146" s="98"/>
      <c r="V146" s="78"/>
      <c r="W146" s="106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  <c r="CE146" s="83"/>
      <c r="CF146" s="83"/>
      <c r="CG146" s="83"/>
      <c r="CH146" s="83"/>
      <c r="CI146" s="83"/>
      <c r="CJ146" s="83"/>
      <c r="CK146" s="83"/>
      <c r="CL146" s="83"/>
      <c r="CM146" s="83"/>
      <c r="CN146" s="83"/>
      <c r="CO146" s="83"/>
      <c r="CP146" s="83"/>
      <c r="CQ146" s="83"/>
      <c r="CR146" s="83"/>
      <c r="CS146" s="83"/>
      <c r="CT146" s="83"/>
      <c r="CU146" s="83"/>
      <c r="CV146" s="83"/>
      <c r="CW146" s="83"/>
      <c r="CX146" s="83"/>
      <c r="CY146" s="83"/>
      <c r="CZ146" s="83"/>
      <c r="DA146" s="83"/>
      <c r="DB146" s="83"/>
      <c r="DC146" s="83"/>
      <c r="DD146" s="83"/>
      <c r="DE146" s="83"/>
      <c r="DF146" s="83"/>
      <c r="DG146" s="83"/>
      <c r="DH146" s="83"/>
      <c r="DI146" s="83"/>
    </row>
    <row r="147" spans="1:113" ht="13.5" customHeight="1">
      <c r="A147" s="83"/>
      <c r="B147" s="83"/>
      <c r="C147" s="105"/>
      <c r="D147" s="78"/>
      <c r="E147" s="78"/>
      <c r="F147" s="78"/>
      <c r="G147" s="78"/>
      <c r="H147" s="78"/>
      <c r="I147" s="97"/>
      <c r="J147" s="78"/>
      <c r="K147" s="98"/>
      <c r="L147" s="78"/>
      <c r="M147" s="78"/>
      <c r="N147" s="97"/>
      <c r="O147" s="78"/>
      <c r="P147" s="98"/>
      <c r="Q147" s="78"/>
      <c r="R147" s="78"/>
      <c r="S147" s="97"/>
      <c r="T147" s="78"/>
      <c r="U147" s="98"/>
      <c r="V147" s="78"/>
      <c r="W147" s="106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/>
      <c r="CF147" s="83"/>
      <c r="CG147" s="83"/>
      <c r="CH147" s="83"/>
      <c r="CI147" s="83"/>
      <c r="CJ147" s="83"/>
      <c r="CK147" s="83"/>
      <c r="CL147" s="83"/>
      <c r="CM147" s="83"/>
      <c r="CN147" s="83"/>
      <c r="CO147" s="83"/>
      <c r="CP147" s="83"/>
      <c r="CQ147" s="83"/>
      <c r="CR147" s="83"/>
      <c r="CS147" s="83"/>
      <c r="CT147" s="83"/>
      <c r="CU147" s="83"/>
      <c r="CV147" s="83"/>
      <c r="CW147" s="83"/>
      <c r="CX147" s="83"/>
      <c r="CY147" s="83"/>
      <c r="CZ147" s="83"/>
      <c r="DA147" s="83"/>
      <c r="DB147" s="83"/>
      <c r="DC147" s="83"/>
      <c r="DD147" s="83"/>
      <c r="DE147" s="83"/>
      <c r="DF147" s="83"/>
      <c r="DG147" s="83"/>
      <c r="DH147" s="83"/>
      <c r="DI147" s="83"/>
    </row>
    <row r="148" spans="1:113" ht="13.5" customHeight="1">
      <c r="A148" s="83"/>
      <c r="B148" s="83"/>
      <c r="C148" s="105"/>
      <c r="D148" s="101" t="s">
        <v>224</v>
      </c>
      <c r="E148" s="95"/>
      <c r="F148" s="95"/>
      <c r="G148" s="78"/>
      <c r="H148" s="78"/>
      <c r="I148" s="196">
        <f>I139-I143</f>
        <v>0</v>
      </c>
      <c r="J148" s="78"/>
      <c r="K148" s="98"/>
      <c r="L148" s="78"/>
      <c r="M148" s="78"/>
      <c r="N148" s="196">
        <f>N139-N143</f>
        <v>0</v>
      </c>
      <c r="O148" s="78"/>
      <c r="P148" s="98"/>
      <c r="Q148" s="78"/>
      <c r="R148" s="78"/>
      <c r="S148" s="196">
        <f>S139-S143</f>
        <v>0</v>
      </c>
      <c r="T148" s="78"/>
      <c r="U148" s="98"/>
      <c r="V148" s="78"/>
      <c r="W148" s="106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  <c r="CB148" s="83"/>
      <c r="CC148" s="83"/>
      <c r="CD148" s="83"/>
      <c r="CE148" s="83"/>
      <c r="CF148" s="83"/>
      <c r="CG148" s="83"/>
      <c r="CH148" s="83"/>
      <c r="CI148" s="83"/>
      <c r="CJ148" s="83"/>
      <c r="CK148" s="83"/>
      <c r="CL148" s="83"/>
      <c r="CM148" s="83"/>
      <c r="CN148" s="83"/>
      <c r="CO148" s="83"/>
      <c r="CP148" s="83"/>
      <c r="CQ148" s="83"/>
      <c r="CR148" s="83"/>
      <c r="CS148" s="83"/>
      <c r="CT148" s="83"/>
      <c r="CU148" s="83"/>
      <c r="CV148" s="83"/>
      <c r="CW148" s="83"/>
      <c r="CX148" s="83"/>
      <c r="CY148" s="83"/>
      <c r="CZ148" s="83"/>
      <c r="DA148" s="83"/>
      <c r="DB148" s="83"/>
      <c r="DC148" s="83"/>
      <c r="DD148" s="83"/>
      <c r="DE148" s="83"/>
      <c r="DF148" s="83"/>
      <c r="DG148" s="83"/>
      <c r="DH148" s="83"/>
      <c r="DI148" s="83"/>
    </row>
    <row r="149" spans="1:113" ht="13.5" customHeight="1" thickBot="1">
      <c r="A149" s="83"/>
      <c r="B149" s="83"/>
      <c r="C149" s="108"/>
      <c r="D149" s="109"/>
      <c r="E149" s="109"/>
      <c r="F149" s="109"/>
      <c r="G149" s="109"/>
      <c r="H149" s="109"/>
      <c r="I149" s="110"/>
      <c r="J149" s="109"/>
      <c r="K149" s="111"/>
      <c r="L149" s="109"/>
      <c r="M149" s="109"/>
      <c r="N149" s="110"/>
      <c r="O149" s="109"/>
      <c r="P149" s="111"/>
      <c r="Q149" s="109"/>
      <c r="R149" s="109"/>
      <c r="S149" s="110"/>
      <c r="T149" s="109"/>
      <c r="U149" s="111"/>
      <c r="V149" s="109"/>
      <c r="W149" s="112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  <c r="CB149" s="83"/>
      <c r="CC149" s="83"/>
      <c r="CD149" s="83"/>
      <c r="CE149" s="83"/>
      <c r="CF149" s="83"/>
      <c r="CG149" s="83"/>
      <c r="CH149" s="83"/>
      <c r="CI149" s="83"/>
      <c r="CJ149" s="83"/>
      <c r="CK149" s="83"/>
      <c r="CL149" s="83"/>
      <c r="CM149" s="83"/>
      <c r="CN149" s="83"/>
      <c r="CO149" s="83"/>
      <c r="CP149" s="83"/>
      <c r="CQ149" s="83"/>
      <c r="CR149" s="83"/>
      <c r="CS149" s="83"/>
      <c r="CT149" s="83"/>
      <c r="CU149" s="83"/>
      <c r="CV149" s="83"/>
      <c r="CW149" s="83"/>
      <c r="CX149" s="83"/>
      <c r="CY149" s="83"/>
      <c r="CZ149" s="83"/>
      <c r="DA149" s="83"/>
      <c r="DB149" s="83"/>
      <c r="DC149" s="83"/>
      <c r="DD149" s="83"/>
      <c r="DE149" s="83"/>
      <c r="DF149" s="83"/>
      <c r="DG149" s="83"/>
      <c r="DH149" s="83"/>
      <c r="DI149" s="83"/>
    </row>
    <row r="150" spans="1:113" ht="13.5" customHeight="1">
      <c r="A150" s="83"/>
      <c r="B150" s="83"/>
      <c r="C150" s="83"/>
      <c r="D150" s="83"/>
      <c r="E150" s="83"/>
      <c r="F150" s="83"/>
      <c r="G150" s="83"/>
      <c r="H150" s="83"/>
      <c r="I150" s="89"/>
      <c r="J150" s="83"/>
      <c r="K150" s="90"/>
      <c r="L150" s="83"/>
      <c r="M150" s="83"/>
      <c r="N150" s="89"/>
      <c r="O150" s="83"/>
      <c r="P150" s="90"/>
      <c r="Q150" s="83"/>
      <c r="R150" s="83"/>
      <c r="S150" s="89"/>
      <c r="T150" s="83"/>
      <c r="U150" s="90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  <c r="CB150" s="83"/>
      <c r="CC150" s="83"/>
      <c r="CD150" s="83"/>
      <c r="CE150" s="83"/>
      <c r="CF150" s="83"/>
      <c r="CG150" s="83"/>
      <c r="CH150" s="83"/>
      <c r="CI150" s="83"/>
      <c r="CJ150" s="83"/>
      <c r="CK150" s="83"/>
      <c r="CL150" s="83"/>
      <c r="CM150" s="83"/>
      <c r="CN150" s="83"/>
      <c r="CO150" s="83"/>
      <c r="CP150" s="83"/>
      <c r="CQ150" s="83"/>
      <c r="CR150" s="83"/>
      <c r="CS150" s="83"/>
      <c r="CT150" s="83"/>
      <c r="CU150" s="83"/>
      <c r="CV150" s="83"/>
      <c r="CW150" s="83"/>
      <c r="CX150" s="83"/>
      <c r="CY150" s="83"/>
      <c r="CZ150" s="83"/>
      <c r="DA150" s="83"/>
      <c r="DB150" s="83"/>
      <c r="DC150" s="83"/>
      <c r="DD150" s="83"/>
      <c r="DE150" s="83"/>
      <c r="DF150" s="83"/>
      <c r="DG150" s="83"/>
      <c r="DH150" s="83"/>
      <c r="DI150" s="83"/>
    </row>
    <row r="151" spans="1:113" ht="13.5" customHeight="1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  <c r="CB151" s="83"/>
      <c r="CC151" s="83"/>
      <c r="CD151" s="83"/>
      <c r="CE151" s="83"/>
      <c r="CF151" s="83"/>
      <c r="CG151" s="83"/>
      <c r="CH151" s="83"/>
      <c r="CI151" s="83"/>
      <c r="CJ151" s="83"/>
      <c r="CK151" s="83"/>
      <c r="CL151" s="83"/>
      <c r="CM151" s="83"/>
      <c r="CN151" s="83"/>
      <c r="CO151" s="83"/>
      <c r="CP151" s="83"/>
      <c r="CQ151" s="83"/>
      <c r="CR151" s="83"/>
      <c r="CS151" s="83"/>
      <c r="CT151" s="83"/>
      <c r="CU151" s="83"/>
      <c r="CV151" s="83"/>
      <c r="CW151" s="83"/>
      <c r="CX151" s="83"/>
      <c r="CY151" s="83"/>
      <c r="CZ151" s="83"/>
      <c r="DA151" s="83"/>
      <c r="DB151" s="83"/>
      <c r="DC151" s="83"/>
      <c r="DD151" s="83"/>
      <c r="DE151" s="83"/>
      <c r="DF151" s="83"/>
      <c r="DG151" s="83"/>
      <c r="DH151" s="83"/>
      <c r="DI151" s="83"/>
    </row>
    <row r="152" spans="1:113" ht="13.5" customHeight="1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  <c r="CE152" s="83"/>
      <c r="CF152" s="83"/>
      <c r="CG152" s="83"/>
      <c r="CH152" s="83"/>
      <c r="CI152" s="83"/>
      <c r="CJ152" s="83"/>
      <c r="CK152" s="83"/>
      <c r="CL152" s="83"/>
      <c r="CM152" s="83"/>
      <c r="CN152" s="83"/>
      <c r="CO152" s="83"/>
      <c r="CP152" s="83"/>
      <c r="CQ152" s="83"/>
      <c r="CR152" s="83"/>
      <c r="CS152" s="83"/>
      <c r="CT152" s="83"/>
      <c r="CU152" s="83"/>
      <c r="CV152" s="83"/>
      <c r="CW152" s="83"/>
      <c r="CX152" s="83"/>
      <c r="CY152" s="83"/>
      <c r="CZ152" s="83"/>
      <c r="DA152" s="83"/>
      <c r="DB152" s="83"/>
      <c r="DC152" s="83"/>
      <c r="DD152" s="83"/>
      <c r="DE152" s="83"/>
      <c r="DF152" s="83"/>
      <c r="DG152" s="83"/>
      <c r="DH152" s="83"/>
      <c r="DI152" s="83"/>
    </row>
    <row r="153" spans="1:113" ht="13.5" customHeight="1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  <c r="BV153" s="83"/>
      <c r="BW153" s="83"/>
      <c r="BX153" s="83"/>
      <c r="BY153" s="83"/>
      <c r="BZ153" s="83"/>
      <c r="CA153" s="83"/>
      <c r="CB153" s="83"/>
      <c r="CC153" s="83"/>
      <c r="CD153" s="83"/>
      <c r="CE153" s="83"/>
      <c r="CF153" s="83"/>
      <c r="CG153" s="83"/>
      <c r="CH153" s="83"/>
      <c r="CI153" s="83"/>
      <c r="CJ153" s="83"/>
      <c r="CK153" s="83"/>
      <c r="CL153" s="83"/>
      <c r="CM153" s="83"/>
      <c r="CN153" s="83"/>
      <c r="CO153" s="83"/>
      <c r="CP153" s="83"/>
      <c r="CQ153" s="83"/>
      <c r="CR153" s="83"/>
      <c r="CS153" s="83"/>
      <c r="CT153" s="83"/>
      <c r="CU153" s="83"/>
      <c r="CV153" s="83"/>
      <c r="CW153" s="83"/>
      <c r="CX153" s="83"/>
      <c r="CY153" s="83"/>
      <c r="CZ153" s="83"/>
      <c r="DA153" s="83"/>
      <c r="DB153" s="83"/>
      <c r="DC153" s="83"/>
      <c r="DD153" s="83"/>
      <c r="DE153" s="83"/>
      <c r="DF153" s="83"/>
      <c r="DG153" s="83"/>
      <c r="DH153" s="83"/>
      <c r="DI153" s="83"/>
    </row>
    <row r="154" spans="1:113" ht="13.5" customHeight="1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E154" s="83"/>
      <c r="CF154" s="83"/>
      <c r="CG154" s="83"/>
      <c r="CH154" s="83"/>
      <c r="CI154" s="83"/>
      <c r="CJ154" s="83"/>
      <c r="CK154" s="83"/>
      <c r="CL154" s="83"/>
      <c r="CM154" s="83"/>
      <c r="CN154" s="83"/>
      <c r="CO154" s="83"/>
      <c r="CP154" s="83"/>
      <c r="CQ154" s="83"/>
      <c r="CR154" s="83"/>
      <c r="CS154" s="83"/>
      <c r="CT154" s="83"/>
      <c r="CU154" s="83"/>
      <c r="CV154" s="83"/>
      <c r="CW154" s="83"/>
      <c r="CX154" s="83"/>
      <c r="CY154" s="83"/>
      <c r="CZ154" s="83"/>
      <c r="DA154" s="83"/>
      <c r="DB154" s="83"/>
      <c r="DC154" s="83"/>
      <c r="DD154" s="83"/>
      <c r="DE154" s="83"/>
      <c r="DF154" s="83"/>
      <c r="DG154" s="83"/>
      <c r="DH154" s="83"/>
      <c r="DI154" s="83"/>
    </row>
    <row r="155" spans="1:113" ht="13.5" customHeight="1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83"/>
      <c r="CF155" s="83"/>
      <c r="CG155" s="83"/>
      <c r="CH155" s="83"/>
      <c r="CI155" s="83"/>
      <c r="CJ155" s="83"/>
      <c r="CK155" s="83"/>
      <c r="CL155" s="83"/>
      <c r="CM155" s="83"/>
      <c r="CN155" s="83"/>
      <c r="CO155" s="83"/>
      <c r="CP155" s="83"/>
      <c r="CQ155" s="83"/>
      <c r="CR155" s="83"/>
      <c r="CS155" s="83"/>
      <c r="CT155" s="83"/>
      <c r="CU155" s="83"/>
      <c r="CV155" s="83"/>
      <c r="CW155" s="83"/>
      <c r="CX155" s="83"/>
      <c r="CY155" s="83"/>
      <c r="CZ155" s="83"/>
      <c r="DA155" s="83"/>
      <c r="DB155" s="83"/>
      <c r="DC155" s="83"/>
      <c r="DD155" s="83"/>
      <c r="DE155" s="83"/>
      <c r="DF155" s="83"/>
      <c r="DG155" s="83"/>
      <c r="DH155" s="83"/>
      <c r="DI155" s="83"/>
    </row>
    <row r="156" spans="1:113" ht="13.5" customHeight="1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  <c r="BV156" s="83"/>
      <c r="BW156" s="83"/>
      <c r="BX156" s="83"/>
      <c r="BY156" s="83"/>
      <c r="BZ156" s="83"/>
      <c r="CA156" s="83"/>
      <c r="CB156" s="83"/>
      <c r="CC156" s="83"/>
      <c r="CD156" s="83"/>
      <c r="CE156" s="83"/>
      <c r="CF156" s="83"/>
      <c r="CG156" s="83"/>
      <c r="CH156" s="83"/>
      <c r="CI156" s="83"/>
      <c r="CJ156" s="83"/>
      <c r="CK156" s="83"/>
      <c r="CL156" s="83"/>
      <c r="CM156" s="83"/>
      <c r="CN156" s="83"/>
      <c r="CO156" s="83"/>
      <c r="CP156" s="83"/>
      <c r="CQ156" s="83"/>
      <c r="CR156" s="83"/>
      <c r="CS156" s="83"/>
      <c r="CT156" s="83"/>
      <c r="CU156" s="83"/>
      <c r="CV156" s="83"/>
      <c r="CW156" s="83"/>
      <c r="CX156" s="83"/>
      <c r="CY156" s="83"/>
      <c r="CZ156" s="83"/>
      <c r="DA156" s="83"/>
      <c r="DB156" s="83"/>
      <c r="DC156" s="83"/>
      <c r="DD156" s="83"/>
      <c r="DE156" s="83"/>
      <c r="DF156" s="83"/>
      <c r="DG156" s="83"/>
      <c r="DH156" s="83"/>
      <c r="DI156" s="83"/>
    </row>
    <row r="157" spans="1:113" ht="13.5" customHeight="1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  <c r="CB157" s="83"/>
      <c r="CC157" s="83"/>
      <c r="CD157" s="83"/>
      <c r="CE157" s="83"/>
      <c r="CF157" s="83"/>
      <c r="CG157" s="83"/>
      <c r="CH157" s="83"/>
      <c r="CI157" s="83"/>
      <c r="CJ157" s="83"/>
      <c r="CK157" s="83"/>
      <c r="CL157" s="83"/>
      <c r="CM157" s="83"/>
      <c r="CN157" s="83"/>
      <c r="CO157" s="83"/>
      <c r="CP157" s="83"/>
      <c r="CQ157" s="83"/>
      <c r="CR157" s="83"/>
      <c r="CS157" s="83"/>
      <c r="CT157" s="83"/>
      <c r="CU157" s="83"/>
      <c r="CV157" s="83"/>
      <c r="CW157" s="83"/>
      <c r="CX157" s="83"/>
      <c r="CY157" s="83"/>
      <c r="CZ157" s="83"/>
      <c r="DA157" s="83"/>
      <c r="DB157" s="83"/>
      <c r="DC157" s="83"/>
      <c r="DD157" s="83"/>
      <c r="DE157" s="83"/>
      <c r="DF157" s="83"/>
      <c r="DG157" s="83"/>
      <c r="DH157" s="83"/>
      <c r="DI157" s="83"/>
    </row>
    <row r="158" spans="1:113" ht="13.5" customHeight="1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  <c r="BV158" s="83"/>
      <c r="BW158" s="83"/>
      <c r="BX158" s="83"/>
      <c r="BY158" s="83"/>
      <c r="BZ158" s="83"/>
      <c r="CA158" s="83"/>
      <c r="CB158" s="83"/>
      <c r="CC158" s="83"/>
      <c r="CD158" s="83"/>
      <c r="CE158" s="83"/>
      <c r="CF158" s="83"/>
      <c r="CG158" s="83"/>
      <c r="CH158" s="83"/>
      <c r="CI158" s="83"/>
      <c r="CJ158" s="83"/>
      <c r="CK158" s="83"/>
      <c r="CL158" s="83"/>
      <c r="CM158" s="83"/>
      <c r="CN158" s="83"/>
      <c r="CO158" s="83"/>
      <c r="CP158" s="83"/>
      <c r="CQ158" s="83"/>
      <c r="CR158" s="83"/>
      <c r="CS158" s="83"/>
      <c r="CT158" s="83"/>
      <c r="CU158" s="83"/>
      <c r="CV158" s="83"/>
      <c r="CW158" s="83"/>
      <c r="CX158" s="83"/>
      <c r="CY158" s="83"/>
      <c r="CZ158" s="83"/>
      <c r="DA158" s="83"/>
      <c r="DB158" s="83"/>
      <c r="DC158" s="83"/>
      <c r="DD158" s="83"/>
      <c r="DE158" s="83"/>
      <c r="DF158" s="83"/>
      <c r="DG158" s="83"/>
      <c r="DH158" s="83"/>
      <c r="DI158" s="83"/>
    </row>
    <row r="159" spans="1:113" ht="13.5" customHeight="1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  <c r="BV159" s="83"/>
      <c r="BW159" s="83"/>
      <c r="BX159" s="83"/>
      <c r="BY159" s="83"/>
      <c r="BZ159" s="83"/>
      <c r="CA159" s="83"/>
      <c r="CB159" s="83"/>
      <c r="CC159" s="83"/>
      <c r="CD159" s="83"/>
      <c r="CE159" s="83"/>
      <c r="CF159" s="83"/>
      <c r="CG159" s="83"/>
      <c r="CH159" s="83"/>
      <c r="CI159" s="83"/>
      <c r="CJ159" s="83"/>
      <c r="CK159" s="83"/>
      <c r="CL159" s="83"/>
      <c r="CM159" s="83"/>
      <c r="CN159" s="83"/>
      <c r="CO159" s="83"/>
      <c r="CP159" s="83"/>
      <c r="CQ159" s="83"/>
      <c r="CR159" s="83"/>
      <c r="CS159" s="83"/>
      <c r="CT159" s="83"/>
      <c r="CU159" s="83"/>
      <c r="CV159" s="83"/>
      <c r="CW159" s="83"/>
      <c r="CX159" s="83"/>
      <c r="CY159" s="83"/>
      <c r="CZ159" s="83"/>
      <c r="DA159" s="83"/>
      <c r="DB159" s="83"/>
      <c r="DC159" s="83"/>
      <c r="DD159" s="83"/>
      <c r="DE159" s="83"/>
      <c r="DF159" s="83"/>
      <c r="DG159" s="83"/>
      <c r="DH159" s="83"/>
      <c r="DI159" s="83"/>
    </row>
    <row r="160" spans="1:113" ht="13.5" customHeight="1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83"/>
      <c r="BX160" s="83"/>
      <c r="BY160" s="83"/>
      <c r="BZ160" s="83"/>
      <c r="CA160" s="83"/>
      <c r="CB160" s="83"/>
      <c r="CC160" s="83"/>
      <c r="CD160" s="83"/>
      <c r="CE160" s="83"/>
      <c r="CF160" s="83"/>
      <c r="CG160" s="83"/>
      <c r="CH160" s="83"/>
      <c r="CI160" s="83"/>
      <c r="CJ160" s="83"/>
      <c r="CK160" s="83"/>
      <c r="CL160" s="83"/>
      <c r="CM160" s="83"/>
      <c r="CN160" s="83"/>
      <c r="CO160" s="83"/>
      <c r="CP160" s="83"/>
      <c r="CQ160" s="83"/>
      <c r="CR160" s="83"/>
      <c r="CS160" s="83"/>
      <c r="CT160" s="83"/>
      <c r="CU160" s="83"/>
      <c r="CV160" s="83"/>
      <c r="CW160" s="83"/>
      <c r="CX160" s="83"/>
      <c r="CY160" s="83"/>
      <c r="CZ160" s="83"/>
      <c r="DA160" s="83"/>
      <c r="DB160" s="83"/>
      <c r="DC160" s="83"/>
      <c r="DD160" s="83"/>
      <c r="DE160" s="83"/>
      <c r="DF160" s="83"/>
      <c r="DG160" s="83"/>
      <c r="DH160" s="83"/>
      <c r="DI160" s="83"/>
    </row>
    <row r="161" spans="1:113" ht="13.5" customHeight="1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83"/>
      <c r="CA161" s="83"/>
      <c r="CB161" s="83"/>
      <c r="CC161" s="83"/>
      <c r="CD161" s="83"/>
      <c r="CE161" s="83"/>
      <c r="CF161" s="83"/>
      <c r="CG161" s="83"/>
      <c r="CH161" s="83"/>
      <c r="CI161" s="83"/>
      <c r="CJ161" s="83"/>
      <c r="CK161" s="83"/>
      <c r="CL161" s="83"/>
      <c r="CM161" s="83"/>
      <c r="CN161" s="83"/>
      <c r="CO161" s="83"/>
      <c r="CP161" s="83"/>
      <c r="CQ161" s="83"/>
      <c r="CR161" s="83"/>
      <c r="CS161" s="83"/>
      <c r="CT161" s="83"/>
      <c r="CU161" s="83"/>
      <c r="CV161" s="83"/>
      <c r="CW161" s="83"/>
      <c r="CX161" s="83"/>
      <c r="CY161" s="83"/>
      <c r="CZ161" s="83"/>
      <c r="DA161" s="83"/>
      <c r="DB161" s="83"/>
      <c r="DC161" s="83"/>
      <c r="DD161" s="83"/>
      <c r="DE161" s="83"/>
      <c r="DF161" s="83"/>
      <c r="DG161" s="83"/>
      <c r="DH161" s="83"/>
      <c r="DI161" s="83"/>
    </row>
    <row r="162" spans="1:113" ht="13.5" customHeight="1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83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  <c r="CN162" s="83"/>
      <c r="CO162" s="83"/>
      <c r="CP162" s="83"/>
      <c r="CQ162" s="83"/>
      <c r="CR162" s="83"/>
      <c r="CS162" s="83"/>
      <c r="CT162" s="83"/>
      <c r="CU162" s="83"/>
      <c r="CV162" s="83"/>
      <c r="CW162" s="83"/>
      <c r="CX162" s="83"/>
      <c r="CY162" s="83"/>
      <c r="CZ162" s="83"/>
      <c r="DA162" s="83"/>
      <c r="DB162" s="83"/>
      <c r="DC162" s="83"/>
      <c r="DD162" s="83"/>
      <c r="DE162" s="83"/>
      <c r="DF162" s="83"/>
      <c r="DG162" s="83"/>
      <c r="DH162" s="83"/>
      <c r="DI162" s="83"/>
    </row>
    <row r="163" spans="1:113" ht="13.5" customHeight="1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83"/>
      <c r="CA163" s="83"/>
      <c r="CB163" s="83"/>
      <c r="CC163" s="83"/>
      <c r="CD163" s="83"/>
      <c r="CE163" s="83"/>
      <c r="CF163" s="83"/>
      <c r="CG163" s="83"/>
      <c r="CH163" s="83"/>
      <c r="CI163" s="83"/>
      <c r="CJ163" s="83"/>
      <c r="CK163" s="83"/>
      <c r="CL163" s="83"/>
      <c r="CM163" s="83"/>
      <c r="CN163" s="83"/>
      <c r="CO163" s="83"/>
      <c r="CP163" s="83"/>
      <c r="CQ163" s="83"/>
      <c r="CR163" s="83"/>
      <c r="CS163" s="83"/>
      <c r="CT163" s="83"/>
      <c r="CU163" s="83"/>
      <c r="CV163" s="83"/>
      <c r="CW163" s="83"/>
      <c r="CX163" s="83"/>
      <c r="CY163" s="83"/>
      <c r="CZ163" s="83"/>
      <c r="DA163" s="83"/>
      <c r="DB163" s="83"/>
      <c r="DC163" s="83"/>
      <c r="DD163" s="83"/>
      <c r="DE163" s="83"/>
      <c r="DF163" s="83"/>
      <c r="DG163" s="83"/>
      <c r="DH163" s="83"/>
      <c r="DI163" s="83"/>
    </row>
    <row r="164" spans="1:113" ht="13.5" customHeight="1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83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  <c r="CN164" s="83"/>
      <c r="CO164" s="83"/>
      <c r="CP164" s="83"/>
      <c r="CQ164" s="83"/>
      <c r="CR164" s="83"/>
      <c r="CS164" s="83"/>
      <c r="CT164" s="83"/>
      <c r="CU164" s="83"/>
      <c r="CV164" s="83"/>
      <c r="CW164" s="83"/>
      <c r="CX164" s="83"/>
      <c r="CY164" s="83"/>
      <c r="CZ164" s="83"/>
      <c r="DA164" s="83"/>
      <c r="DB164" s="83"/>
      <c r="DC164" s="83"/>
      <c r="DD164" s="83"/>
      <c r="DE164" s="83"/>
      <c r="DF164" s="83"/>
      <c r="DG164" s="83"/>
      <c r="DH164" s="83"/>
      <c r="DI164" s="83"/>
    </row>
    <row r="165" spans="1:113" ht="13.5" customHeight="1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3"/>
      <c r="CE165" s="83"/>
      <c r="CF165" s="83"/>
      <c r="CG165" s="83"/>
      <c r="CH165" s="83"/>
      <c r="CI165" s="83"/>
      <c r="CJ165" s="83"/>
      <c r="CK165" s="83"/>
      <c r="CL165" s="83"/>
      <c r="CM165" s="83"/>
      <c r="CN165" s="83"/>
      <c r="CO165" s="83"/>
      <c r="CP165" s="83"/>
      <c r="CQ165" s="83"/>
      <c r="CR165" s="83"/>
      <c r="CS165" s="83"/>
      <c r="CT165" s="83"/>
      <c r="CU165" s="83"/>
      <c r="CV165" s="83"/>
      <c r="CW165" s="83"/>
      <c r="CX165" s="83"/>
      <c r="CY165" s="83"/>
      <c r="CZ165" s="83"/>
      <c r="DA165" s="83"/>
      <c r="DB165" s="83"/>
      <c r="DC165" s="83"/>
      <c r="DD165" s="83"/>
      <c r="DE165" s="83"/>
      <c r="DF165" s="83"/>
      <c r="DG165" s="83"/>
      <c r="DH165" s="83"/>
      <c r="DI165" s="83"/>
    </row>
    <row r="166" spans="1:113" ht="13.5" customHeight="1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83"/>
      <c r="CA166" s="83"/>
      <c r="CB166" s="83"/>
      <c r="CC166" s="83"/>
      <c r="CD166" s="83"/>
      <c r="CE166" s="83"/>
      <c r="CF166" s="83"/>
      <c r="CG166" s="83"/>
      <c r="CH166" s="83"/>
      <c r="CI166" s="83"/>
      <c r="CJ166" s="83"/>
      <c r="CK166" s="83"/>
      <c r="CL166" s="83"/>
      <c r="CM166" s="83"/>
      <c r="CN166" s="83"/>
      <c r="CO166" s="83"/>
      <c r="CP166" s="83"/>
      <c r="CQ166" s="83"/>
      <c r="CR166" s="83"/>
      <c r="CS166" s="83"/>
      <c r="CT166" s="83"/>
      <c r="CU166" s="83"/>
      <c r="CV166" s="83"/>
      <c r="CW166" s="83"/>
      <c r="CX166" s="83"/>
      <c r="CY166" s="83"/>
      <c r="CZ166" s="83"/>
      <c r="DA166" s="83"/>
      <c r="DB166" s="83"/>
      <c r="DC166" s="83"/>
      <c r="DD166" s="83"/>
      <c r="DE166" s="83"/>
      <c r="DF166" s="83"/>
      <c r="DG166" s="83"/>
      <c r="DH166" s="83"/>
      <c r="DI166" s="83"/>
    </row>
    <row r="167" spans="1:113" ht="13.5" customHeight="1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3"/>
      <c r="BZ167" s="83"/>
      <c r="CA167" s="83"/>
      <c r="CB167" s="83"/>
      <c r="CC167" s="83"/>
      <c r="CD167" s="83"/>
      <c r="CE167" s="83"/>
      <c r="CF167" s="83"/>
      <c r="CG167" s="83"/>
      <c r="CH167" s="83"/>
      <c r="CI167" s="83"/>
      <c r="CJ167" s="83"/>
      <c r="CK167" s="83"/>
      <c r="CL167" s="83"/>
      <c r="CM167" s="83"/>
      <c r="CN167" s="83"/>
      <c r="CO167" s="83"/>
      <c r="CP167" s="83"/>
      <c r="CQ167" s="83"/>
      <c r="CR167" s="83"/>
      <c r="CS167" s="83"/>
      <c r="CT167" s="83"/>
      <c r="CU167" s="83"/>
      <c r="CV167" s="83"/>
      <c r="CW167" s="83"/>
      <c r="CX167" s="83"/>
      <c r="CY167" s="83"/>
      <c r="CZ167" s="83"/>
      <c r="DA167" s="83"/>
      <c r="DB167" s="83"/>
      <c r="DC167" s="83"/>
      <c r="DD167" s="83"/>
      <c r="DE167" s="83"/>
      <c r="DF167" s="83"/>
      <c r="DG167" s="83"/>
      <c r="DH167" s="83"/>
      <c r="DI167" s="83"/>
    </row>
    <row r="168" spans="1:113" ht="13.5" customHeight="1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  <c r="CN168" s="83"/>
      <c r="CO168" s="83"/>
      <c r="CP168" s="83"/>
      <c r="CQ168" s="83"/>
      <c r="CR168" s="83"/>
      <c r="CS168" s="83"/>
      <c r="CT168" s="83"/>
      <c r="CU168" s="83"/>
      <c r="CV168" s="83"/>
      <c r="CW168" s="83"/>
      <c r="CX168" s="83"/>
      <c r="CY168" s="83"/>
      <c r="CZ168" s="83"/>
      <c r="DA168" s="83"/>
      <c r="DB168" s="83"/>
      <c r="DC168" s="83"/>
      <c r="DD168" s="83"/>
      <c r="DE168" s="83"/>
      <c r="DF168" s="83"/>
      <c r="DG168" s="83"/>
      <c r="DH168" s="83"/>
      <c r="DI168" s="83"/>
    </row>
    <row r="169" spans="1:113" ht="13.5" customHeight="1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83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  <c r="DI169" s="83"/>
    </row>
    <row r="170" spans="1:113" ht="13.5" customHeight="1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</row>
    <row r="171" spans="1:113" ht="13.5" customHeight="1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</row>
    <row r="172" spans="1:113" ht="13.5" customHeight="1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3"/>
      <c r="CN172" s="83"/>
      <c r="CO172" s="83"/>
      <c r="CP172" s="83"/>
      <c r="CQ172" s="83"/>
      <c r="CR172" s="83"/>
      <c r="CS172" s="83"/>
      <c r="CT172" s="83"/>
      <c r="CU172" s="83"/>
      <c r="CV172" s="83"/>
      <c r="CW172" s="83"/>
      <c r="CX172" s="83"/>
      <c r="CY172" s="83"/>
      <c r="CZ172" s="83"/>
      <c r="DA172" s="83"/>
      <c r="DB172" s="83"/>
      <c r="DC172" s="83"/>
      <c r="DD172" s="83"/>
      <c r="DE172" s="83"/>
      <c r="DF172" s="83"/>
      <c r="DG172" s="83"/>
      <c r="DH172" s="83"/>
      <c r="DI172" s="83"/>
    </row>
    <row r="173" spans="1:113" ht="13.5" customHeight="1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83"/>
      <c r="CA173" s="83"/>
      <c r="CB173" s="83"/>
      <c r="CC173" s="83"/>
      <c r="CD173" s="83"/>
      <c r="CE173" s="83"/>
      <c r="CF173" s="83"/>
      <c r="CG173" s="83"/>
      <c r="CH173" s="83"/>
      <c r="CI173" s="83"/>
      <c r="CJ173" s="83"/>
      <c r="CK173" s="83"/>
      <c r="CL173" s="83"/>
      <c r="CM173" s="83"/>
      <c r="CN173" s="83"/>
      <c r="CO173" s="83"/>
      <c r="CP173" s="83"/>
      <c r="CQ173" s="83"/>
      <c r="CR173" s="83"/>
      <c r="CS173" s="83"/>
      <c r="CT173" s="83"/>
      <c r="CU173" s="83"/>
      <c r="CV173" s="83"/>
      <c r="CW173" s="83"/>
      <c r="CX173" s="83"/>
      <c r="CY173" s="83"/>
      <c r="CZ173" s="83"/>
      <c r="DA173" s="83"/>
      <c r="DB173" s="83"/>
      <c r="DC173" s="83"/>
      <c r="DD173" s="83"/>
      <c r="DE173" s="83"/>
      <c r="DF173" s="83"/>
      <c r="DG173" s="83"/>
      <c r="DH173" s="83"/>
      <c r="DI173" s="83"/>
    </row>
    <row r="174" spans="1:113" ht="13.5" customHeight="1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  <c r="CP174" s="83"/>
      <c r="CQ174" s="83"/>
      <c r="CR174" s="83"/>
      <c r="CS174" s="83"/>
      <c r="CT174" s="83"/>
      <c r="CU174" s="83"/>
      <c r="CV174" s="83"/>
      <c r="CW174" s="83"/>
      <c r="CX174" s="83"/>
      <c r="CY174" s="83"/>
      <c r="CZ174" s="83"/>
      <c r="DA174" s="83"/>
      <c r="DB174" s="83"/>
      <c r="DC174" s="83"/>
      <c r="DD174" s="83"/>
      <c r="DE174" s="83"/>
      <c r="DF174" s="83"/>
      <c r="DG174" s="83"/>
      <c r="DH174" s="83"/>
      <c r="DI174" s="83"/>
    </row>
    <row r="175" spans="1:113" ht="13.5" customHeight="1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"/>
      <c r="BX175" s="83"/>
      <c r="BY175" s="83"/>
      <c r="BZ175" s="83"/>
      <c r="CA175" s="83"/>
      <c r="CB175" s="83"/>
      <c r="CC175" s="83"/>
      <c r="CD175" s="83"/>
      <c r="CE175" s="83"/>
      <c r="CF175" s="83"/>
      <c r="CG175" s="83"/>
      <c r="CH175" s="83"/>
      <c r="CI175" s="83"/>
      <c r="CJ175" s="83"/>
      <c r="CK175" s="83"/>
      <c r="CL175" s="83"/>
      <c r="CM175" s="83"/>
      <c r="CN175" s="83"/>
      <c r="CO175" s="83"/>
      <c r="CP175" s="83"/>
      <c r="CQ175" s="83"/>
      <c r="CR175" s="83"/>
      <c r="CS175" s="83"/>
      <c r="CT175" s="83"/>
      <c r="CU175" s="83"/>
      <c r="CV175" s="83"/>
      <c r="CW175" s="83"/>
      <c r="CX175" s="83"/>
      <c r="CY175" s="83"/>
      <c r="CZ175" s="83"/>
      <c r="DA175" s="83"/>
      <c r="DB175" s="83"/>
      <c r="DC175" s="83"/>
      <c r="DD175" s="83"/>
      <c r="DE175" s="83"/>
      <c r="DF175" s="83"/>
      <c r="DG175" s="83"/>
      <c r="DH175" s="83"/>
      <c r="DI175" s="83"/>
    </row>
    <row r="176" spans="1:113" ht="13.5" customHeight="1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83"/>
      <c r="CA176" s="83"/>
      <c r="CB176" s="83"/>
      <c r="CC176" s="83"/>
      <c r="CD176" s="83"/>
      <c r="CE176" s="83"/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</row>
    <row r="177" spans="1:113" ht="13.5" customHeight="1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  <c r="BV177" s="83"/>
      <c r="BW177" s="83"/>
      <c r="BX177" s="83"/>
      <c r="BY177" s="83"/>
      <c r="BZ177" s="83"/>
      <c r="CA177" s="83"/>
      <c r="CB177" s="83"/>
      <c r="CC177" s="83"/>
      <c r="CD177" s="83"/>
      <c r="CE177" s="83"/>
      <c r="CF177" s="83"/>
      <c r="CG177" s="83"/>
      <c r="CH177" s="83"/>
      <c r="CI177" s="83"/>
      <c r="CJ177" s="83"/>
      <c r="CK177" s="83"/>
      <c r="CL177" s="83"/>
      <c r="CM177" s="83"/>
      <c r="CN177" s="83"/>
      <c r="CO177" s="83"/>
      <c r="CP177" s="83"/>
      <c r="CQ177" s="83"/>
      <c r="CR177" s="83"/>
      <c r="CS177" s="83"/>
      <c r="CT177" s="83"/>
      <c r="CU177" s="83"/>
      <c r="CV177" s="83"/>
      <c r="CW177" s="83"/>
      <c r="CX177" s="83"/>
      <c r="CY177" s="83"/>
      <c r="CZ177" s="83"/>
      <c r="DA177" s="83"/>
      <c r="DB177" s="83"/>
      <c r="DC177" s="83"/>
      <c r="DD177" s="83"/>
      <c r="DE177" s="83"/>
      <c r="DF177" s="83"/>
      <c r="DG177" s="83"/>
      <c r="DH177" s="83"/>
      <c r="DI177" s="83"/>
    </row>
    <row r="178" spans="1:113" ht="13.5" customHeight="1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3"/>
      <c r="BZ178" s="83"/>
      <c r="CA178" s="83"/>
      <c r="CB178" s="83"/>
      <c r="CC178" s="83"/>
      <c r="CD178" s="83"/>
      <c r="CE178" s="83"/>
      <c r="CF178" s="83"/>
      <c r="CG178" s="83"/>
      <c r="CH178" s="83"/>
      <c r="CI178" s="83"/>
      <c r="CJ178" s="83"/>
      <c r="CK178" s="83"/>
      <c r="CL178" s="83"/>
      <c r="CM178" s="83"/>
      <c r="CN178" s="83"/>
      <c r="CO178" s="83"/>
      <c r="CP178" s="83"/>
      <c r="CQ178" s="83"/>
      <c r="CR178" s="83"/>
      <c r="CS178" s="83"/>
      <c r="CT178" s="83"/>
      <c r="CU178" s="83"/>
      <c r="CV178" s="83"/>
      <c r="CW178" s="83"/>
      <c r="CX178" s="83"/>
      <c r="CY178" s="83"/>
      <c r="CZ178" s="83"/>
      <c r="DA178" s="83"/>
      <c r="DB178" s="83"/>
      <c r="DC178" s="83"/>
      <c r="DD178" s="83"/>
      <c r="DE178" s="83"/>
      <c r="DF178" s="83"/>
      <c r="DG178" s="83"/>
      <c r="DH178" s="83"/>
      <c r="DI178" s="83"/>
    </row>
    <row r="179" spans="1:113" ht="13.5" customHeight="1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  <c r="BV179" s="83"/>
      <c r="BW179" s="83"/>
      <c r="BX179" s="83"/>
      <c r="BY179" s="83"/>
      <c r="BZ179" s="83"/>
      <c r="CA179" s="83"/>
      <c r="CB179" s="83"/>
      <c r="CC179" s="83"/>
      <c r="CD179" s="83"/>
      <c r="CE179" s="83"/>
      <c r="CF179" s="83"/>
      <c r="CG179" s="83"/>
      <c r="CH179" s="83"/>
      <c r="CI179" s="83"/>
      <c r="CJ179" s="83"/>
      <c r="CK179" s="83"/>
      <c r="CL179" s="83"/>
      <c r="CM179" s="83"/>
      <c r="CN179" s="83"/>
      <c r="CO179" s="83"/>
      <c r="CP179" s="83"/>
      <c r="CQ179" s="83"/>
      <c r="CR179" s="83"/>
      <c r="CS179" s="83"/>
      <c r="CT179" s="83"/>
      <c r="CU179" s="83"/>
      <c r="CV179" s="83"/>
      <c r="CW179" s="83"/>
      <c r="CX179" s="83"/>
      <c r="CY179" s="83"/>
      <c r="CZ179" s="83"/>
      <c r="DA179" s="83"/>
      <c r="DB179" s="83"/>
      <c r="DC179" s="83"/>
      <c r="DD179" s="83"/>
      <c r="DE179" s="83"/>
      <c r="DF179" s="83"/>
      <c r="DG179" s="83"/>
      <c r="DH179" s="83"/>
      <c r="DI179" s="83"/>
    </row>
    <row r="180" spans="1:113" ht="13.5" customHeight="1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  <c r="BV180" s="83"/>
      <c r="BW180" s="83"/>
      <c r="BX180" s="83"/>
      <c r="BY180" s="83"/>
      <c r="BZ180" s="83"/>
      <c r="CA180" s="83"/>
      <c r="CB180" s="83"/>
      <c r="CC180" s="83"/>
      <c r="CD180" s="83"/>
      <c r="CE180" s="83"/>
      <c r="CF180" s="83"/>
      <c r="CG180" s="83"/>
      <c r="CH180" s="83"/>
      <c r="CI180" s="83"/>
      <c r="CJ180" s="83"/>
      <c r="CK180" s="83"/>
      <c r="CL180" s="83"/>
      <c r="CM180" s="83"/>
      <c r="CN180" s="83"/>
      <c r="CO180" s="83"/>
      <c r="CP180" s="83"/>
      <c r="CQ180" s="83"/>
      <c r="CR180" s="83"/>
      <c r="CS180" s="83"/>
      <c r="CT180" s="83"/>
      <c r="CU180" s="83"/>
      <c r="CV180" s="83"/>
      <c r="CW180" s="83"/>
      <c r="CX180" s="83"/>
      <c r="CY180" s="83"/>
      <c r="CZ180" s="83"/>
      <c r="DA180" s="83"/>
      <c r="DB180" s="83"/>
      <c r="DC180" s="83"/>
      <c r="DD180" s="83"/>
      <c r="DE180" s="83"/>
      <c r="DF180" s="83"/>
      <c r="DG180" s="83"/>
      <c r="DH180" s="83"/>
      <c r="DI180" s="83"/>
    </row>
    <row r="181" spans="1:113" ht="13.5" customHeight="1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  <c r="BV181" s="83"/>
      <c r="BW181" s="83"/>
      <c r="BX181" s="83"/>
      <c r="BY181" s="83"/>
      <c r="BZ181" s="83"/>
      <c r="CA181" s="83"/>
      <c r="CB181" s="83"/>
      <c r="CC181" s="83"/>
      <c r="CD181" s="83"/>
      <c r="CE181" s="83"/>
      <c r="CF181" s="83"/>
      <c r="CG181" s="83"/>
      <c r="CH181" s="83"/>
      <c r="CI181" s="83"/>
      <c r="CJ181" s="83"/>
      <c r="CK181" s="83"/>
      <c r="CL181" s="83"/>
      <c r="CM181" s="83"/>
      <c r="CN181" s="83"/>
      <c r="CO181" s="83"/>
      <c r="CP181" s="83"/>
      <c r="CQ181" s="83"/>
      <c r="CR181" s="83"/>
      <c r="CS181" s="83"/>
      <c r="CT181" s="83"/>
      <c r="CU181" s="83"/>
      <c r="CV181" s="83"/>
      <c r="CW181" s="83"/>
      <c r="CX181" s="83"/>
      <c r="CY181" s="83"/>
      <c r="CZ181" s="83"/>
      <c r="DA181" s="83"/>
      <c r="DB181" s="83"/>
      <c r="DC181" s="83"/>
      <c r="DD181" s="83"/>
      <c r="DE181" s="83"/>
      <c r="DF181" s="83"/>
      <c r="DG181" s="83"/>
      <c r="DH181" s="83"/>
      <c r="DI181" s="83"/>
    </row>
    <row r="182" spans="1:113" ht="13.5" customHeight="1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3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  <c r="CV182" s="83"/>
      <c r="CW182" s="83"/>
      <c r="CX182" s="83"/>
      <c r="CY182" s="83"/>
      <c r="CZ182" s="83"/>
      <c r="DA182" s="83"/>
      <c r="DB182" s="83"/>
      <c r="DC182" s="83"/>
      <c r="DD182" s="83"/>
      <c r="DE182" s="83"/>
      <c r="DF182" s="83"/>
      <c r="DG182" s="83"/>
      <c r="DH182" s="83"/>
      <c r="DI182" s="83"/>
    </row>
    <row r="183" spans="1:113" ht="13.5" customHeight="1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  <c r="BV183" s="83"/>
      <c r="BW183" s="83"/>
      <c r="BX183" s="83"/>
      <c r="BY183" s="83"/>
      <c r="BZ183" s="83"/>
      <c r="CA183" s="83"/>
      <c r="CB183" s="83"/>
      <c r="CC183" s="83"/>
      <c r="CD183" s="83"/>
      <c r="CE183" s="83"/>
      <c r="CF183" s="83"/>
      <c r="CG183" s="83"/>
      <c r="CH183" s="83"/>
      <c r="CI183" s="83"/>
      <c r="CJ183" s="83"/>
      <c r="CK183" s="83"/>
      <c r="CL183" s="83"/>
      <c r="CM183" s="83"/>
      <c r="CN183" s="83"/>
      <c r="CO183" s="83"/>
      <c r="CP183" s="83"/>
      <c r="CQ183" s="83"/>
      <c r="CR183" s="83"/>
      <c r="CS183" s="83"/>
      <c r="CT183" s="83"/>
      <c r="CU183" s="83"/>
      <c r="CV183" s="83"/>
      <c r="CW183" s="83"/>
      <c r="CX183" s="83"/>
      <c r="CY183" s="83"/>
      <c r="CZ183" s="83"/>
      <c r="DA183" s="83"/>
      <c r="DB183" s="83"/>
      <c r="DC183" s="83"/>
      <c r="DD183" s="83"/>
      <c r="DE183" s="83"/>
      <c r="DF183" s="83"/>
      <c r="DG183" s="83"/>
      <c r="DH183" s="83"/>
      <c r="DI183" s="83"/>
    </row>
    <row r="184" spans="1:113" ht="13.5" customHeight="1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  <c r="BV184" s="83"/>
      <c r="BW184" s="83"/>
      <c r="BX184" s="83"/>
      <c r="BY184" s="83"/>
      <c r="BZ184" s="83"/>
      <c r="CA184" s="83"/>
      <c r="CB184" s="83"/>
      <c r="CC184" s="83"/>
      <c r="CD184" s="83"/>
      <c r="CE184" s="83"/>
      <c r="CF184" s="83"/>
      <c r="CG184" s="83"/>
      <c r="CH184" s="83"/>
      <c r="CI184" s="83"/>
      <c r="CJ184" s="83"/>
      <c r="CK184" s="83"/>
      <c r="CL184" s="83"/>
      <c r="CM184" s="83"/>
      <c r="CN184" s="83"/>
      <c r="CO184" s="83"/>
      <c r="CP184" s="83"/>
      <c r="CQ184" s="83"/>
      <c r="CR184" s="83"/>
      <c r="CS184" s="83"/>
      <c r="CT184" s="83"/>
      <c r="CU184" s="83"/>
      <c r="CV184" s="83"/>
      <c r="CW184" s="83"/>
      <c r="CX184" s="83"/>
      <c r="CY184" s="83"/>
      <c r="CZ184" s="83"/>
      <c r="DA184" s="83"/>
      <c r="DB184" s="83"/>
      <c r="DC184" s="83"/>
      <c r="DD184" s="83"/>
      <c r="DE184" s="83"/>
      <c r="DF184" s="83"/>
      <c r="DG184" s="83"/>
      <c r="DH184" s="83"/>
      <c r="DI184" s="83"/>
    </row>
    <row r="185" spans="1:113" ht="13.5" customHeight="1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</row>
    <row r="186" spans="1:113" ht="13.5" customHeight="1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83"/>
      <c r="CA186" s="83"/>
      <c r="CB186" s="83"/>
      <c r="CC186" s="83"/>
      <c r="CD186" s="83"/>
      <c r="CE186" s="83"/>
      <c r="CF186" s="83"/>
      <c r="CG186" s="83"/>
      <c r="CH186" s="83"/>
      <c r="CI186" s="83"/>
      <c r="CJ186" s="83"/>
      <c r="CK186" s="83"/>
      <c r="CL186" s="83"/>
      <c r="CM186" s="83"/>
      <c r="CN186" s="83"/>
      <c r="CO186" s="83"/>
      <c r="CP186" s="83"/>
      <c r="CQ186" s="83"/>
      <c r="CR186" s="83"/>
      <c r="CS186" s="83"/>
      <c r="CT186" s="83"/>
      <c r="CU186" s="83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</row>
    <row r="187" spans="1:113" ht="13.5" customHeight="1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  <c r="BV187" s="83"/>
      <c r="BW187" s="83"/>
      <c r="BX187" s="83"/>
      <c r="BY187" s="83"/>
      <c r="BZ187" s="83"/>
      <c r="CA187" s="83"/>
      <c r="CB187" s="83"/>
      <c r="CC187" s="83"/>
      <c r="CD187" s="83"/>
      <c r="CE187" s="83"/>
      <c r="CF187" s="83"/>
      <c r="CG187" s="83"/>
      <c r="CH187" s="83"/>
      <c r="CI187" s="83"/>
      <c r="CJ187" s="83"/>
      <c r="CK187" s="83"/>
      <c r="CL187" s="83"/>
      <c r="CM187" s="83"/>
      <c r="CN187" s="83"/>
      <c r="CO187" s="83"/>
      <c r="CP187" s="83"/>
      <c r="CQ187" s="83"/>
      <c r="CR187" s="83"/>
      <c r="CS187" s="83"/>
      <c r="CT187" s="83"/>
      <c r="CU187" s="83"/>
      <c r="CV187" s="83"/>
      <c r="CW187" s="83"/>
      <c r="CX187" s="83"/>
      <c r="CY187" s="83"/>
      <c r="CZ187" s="83"/>
      <c r="DA187" s="83"/>
      <c r="DB187" s="83"/>
      <c r="DC187" s="83"/>
      <c r="DD187" s="83"/>
      <c r="DE187" s="83"/>
      <c r="DF187" s="83"/>
      <c r="DG187" s="83"/>
      <c r="DH187" s="83"/>
      <c r="DI187" s="83"/>
    </row>
    <row r="188" spans="1:113" ht="13.5" customHeight="1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  <c r="BV188" s="83"/>
      <c r="BW188" s="83"/>
      <c r="BX188" s="83"/>
      <c r="BY188" s="83"/>
      <c r="BZ188" s="83"/>
      <c r="CA188" s="83"/>
      <c r="CB188" s="83"/>
      <c r="CC188" s="83"/>
      <c r="CD188" s="83"/>
      <c r="CE188" s="83"/>
      <c r="CF188" s="83"/>
      <c r="CG188" s="83"/>
      <c r="CH188" s="83"/>
      <c r="CI188" s="83"/>
      <c r="CJ188" s="83"/>
      <c r="CK188" s="83"/>
      <c r="CL188" s="83"/>
      <c r="CM188" s="83"/>
      <c r="CN188" s="83"/>
      <c r="CO188" s="83"/>
      <c r="CP188" s="83"/>
      <c r="CQ188" s="83"/>
      <c r="CR188" s="83"/>
      <c r="CS188" s="83"/>
      <c r="CT188" s="83"/>
      <c r="CU188" s="83"/>
      <c r="CV188" s="83"/>
      <c r="CW188" s="83"/>
      <c r="CX188" s="83"/>
      <c r="CY188" s="83"/>
      <c r="CZ188" s="83"/>
      <c r="DA188" s="83"/>
      <c r="DB188" s="83"/>
      <c r="DC188" s="83"/>
      <c r="DD188" s="83"/>
      <c r="DE188" s="83"/>
      <c r="DF188" s="83"/>
      <c r="DG188" s="83"/>
      <c r="DH188" s="83"/>
      <c r="DI188" s="83"/>
    </row>
    <row r="189" spans="1:113" ht="13.5" customHeight="1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83"/>
      <c r="CA189" s="83"/>
      <c r="CB189" s="83"/>
      <c r="CC189" s="83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83"/>
      <c r="CP189" s="83"/>
      <c r="CQ189" s="83"/>
      <c r="CR189" s="83"/>
      <c r="CS189" s="83"/>
      <c r="CT189" s="83"/>
      <c r="CU189" s="83"/>
      <c r="CV189" s="83"/>
      <c r="CW189" s="83"/>
      <c r="CX189" s="83"/>
      <c r="CY189" s="83"/>
      <c r="CZ189" s="83"/>
      <c r="DA189" s="83"/>
      <c r="DB189" s="83"/>
      <c r="DC189" s="83"/>
      <c r="DD189" s="83"/>
      <c r="DE189" s="83"/>
      <c r="DF189" s="83"/>
      <c r="DG189" s="83"/>
      <c r="DH189" s="83"/>
      <c r="DI189" s="83"/>
    </row>
    <row r="190" spans="1:113" ht="13.5" customHeight="1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  <c r="BV190" s="83"/>
      <c r="BW190" s="83"/>
      <c r="BX190" s="83"/>
      <c r="BY190" s="83"/>
      <c r="BZ190" s="83"/>
      <c r="CA190" s="83"/>
      <c r="CB190" s="83"/>
      <c r="CC190" s="83"/>
      <c r="CD190" s="83"/>
      <c r="CE190" s="83"/>
      <c r="CF190" s="83"/>
      <c r="CG190" s="83"/>
      <c r="CH190" s="83"/>
      <c r="CI190" s="83"/>
      <c r="CJ190" s="83"/>
      <c r="CK190" s="83"/>
      <c r="CL190" s="83"/>
      <c r="CM190" s="83"/>
      <c r="CN190" s="83"/>
      <c r="CO190" s="83"/>
      <c r="CP190" s="83"/>
      <c r="CQ190" s="83"/>
      <c r="CR190" s="83"/>
      <c r="CS190" s="83"/>
      <c r="CT190" s="83"/>
      <c r="CU190" s="83"/>
      <c r="CV190" s="83"/>
      <c r="CW190" s="83"/>
      <c r="CX190" s="83"/>
      <c r="CY190" s="83"/>
      <c r="CZ190" s="83"/>
      <c r="DA190" s="83"/>
      <c r="DB190" s="83"/>
      <c r="DC190" s="83"/>
      <c r="DD190" s="83"/>
      <c r="DE190" s="83"/>
      <c r="DF190" s="83"/>
      <c r="DG190" s="83"/>
      <c r="DH190" s="83"/>
      <c r="DI190" s="83"/>
    </row>
    <row r="191" spans="1:113" ht="13.5" customHeight="1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  <c r="BV191" s="83"/>
      <c r="BW191" s="83"/>
      <c r="BX191" s="83"/>
      <c r="BY191" s="83"/>
      <c r="BZ191" s="83"/>
      <c r="CA191" s="83"/>
      <c r="CB191" s="83"/>
      <c r="CC191" s="83"/>
      <c r="CD191" s="83"/>
      <c r="CE191" s="83"/>
      <c r="CF191" s="83"/>
      <c r="CG191" s="83"/>
      <c r="CH191" s="83"/>
      <c r="CI191" s="83"/>
      <c r="CJ191" s="83"/>
      <c r="CK191" s="83"/>
      <c r="CL191" s="83"/>
      <c r="CM191" s="83"/>
      <c r="CN191" s="83"/>
      <c r="CO191" s="83"/>
      <c r="CP191" s="83"/>
      <c r="CQ191" s="83"/>
      <c r="CR191" s="83"/>
      <c r="CS191" s="83"/>
      <c r="CT191" s="83"/>
      <c r="CU191" s="83"/>
      <c r="CV191" s="83"/>
      <c r="CW191" s="83"/>
      <c r="CX191" s="83"/>
      <c r="CY191" s="83"/>
      <c r="CZ191" s="83"/>
      <c r="DA191" s="83"/>
      <c r="DB191" s="83"/>
      <c r="DC191" s="83"/>
      <c r="DD191" s="83"/>
      <c r="DE191" s="83"/>
      <c r="DF191" s="83"/>
      <c r="DG191" s="83"/>
      <c r="DH191" s="83"/>
      <c r="DI191" s="83"/>
    </row>
    <row r="192" spans="1:113" ht="13.5" customHeight="1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  <c r="BV192" s="83"/>
      <c r="BW192" s="83"/>
      <c r="BX192" s="83"/>
      <c r="BY192" s="83"/>
      <c r="BZ192" s="83"/>
      <c r="CA192" s="83"/>
      <c r="CB192" s="83"/>
      <c r="CC192" s="83"/>
      <c r="CD192" s="83"/>
      <c r="CE192" s="83"/>
      <c r="CF192" s="83"/>
      <c r="CG192" s="83"/>
      <c r="CH192" s="83"/>
      <c r="CI192" s="83"/>
      <c r="CJ192" s="83"/>
      <c r="CK192" s="83"/>
      <c r="CL192" s="83"/>
      <c r="CM192" s="83"/>
      <c r="CN192" s="83"/>
      <c r="CO192" s="83"/>
      <c r="CP192" s="83"/>
      <c r="CQ192" s="83"/>
      <c r="CR192" s="83"/>
      <c r="CS192" s="83"/>
      <c r="CT192" s="83"/>
      <c r="CU192" s="83"/>
      <c r="CV192" s="83"/>
      <c r="CW192" s="83"/>
      <c r="CX192" s="83"/>
      <c r="CY192" s="83"/>
      <c r="CZ192" s="83"/>
      <c r="DA192" s="83"/>
      <c r="DB192" s="83"/>
      <c r="DC192" s="83"/>
      <c r="DD192" s="83"/>
      <c r="DE192" s="83"/>
      <c r="DF192" s="83"/>
      <c r="DG192" s="83"/>
      <c r="DH192" s="83"/>
      <c r="DI192" s="83"/>
    </row>
    <row r="193" spans="1:113" ht="13.5" customHeight="1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  <c r="BV193" s="83"/>
      <c r="BW193" s="83"/>
      <c r="BX193" s="83"/>
      <c r="BY193" s="83"/>
      <c r="BZ193" s="83"/>
      <c r="CA193" s="83"/>
      <c r="CB193" s="83"/>
      <c r="CC193" s="83"/>
      <c r="CD193" s="83"/>
      <c r="CE193" s="83"/>
      <c r="CF193" s="83"/>
      <c r="CG193" s="83"/>
      <c r="CH193" s="83"/>
      <c r="CI193" s="83"/>
      <c r="CJ193" s="83"/>
      <c r="CK193" s="83"/>
      <c r="CL193" s="83"/>
      <c r="CM193" s="83"/>
      <c r="CN193" s="83"/>
      <c r="CO193" s="83"/>
      <c r="CP193" s="83"/>
      <c r="CQ193" s="83"/>
      <c r="CR193" s="83"/>
      <c r="CS193" s="83"/>
      <c r="CT193" s="83"/>
      <c r="CU193" s="83"/>
      <c r="CV193" s="83"/>
      <c r="CW193" s="83"/>
      <c r="CX193" s="83"/>
      <c r="CY193" s="83"/>
      <c r="CZ193" s="83"/>
      <c r="DA193" s="83"/>
      <c r="DB193" s="83"/>
      <c r="DC193" s="83"/>
      <c r="DD193" s="83"/>
      <c r="DE193" s="83"/>
      <c r="DF193" s="83"/>
      <c r="DG193" s="83"/>
      <c r="DH193" s="83"/>
      <c r="DI193" s="83"/>
    </row>
    <row r="194" spans="1:113" ht="13.5" customHeight="1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83"/>
      <c r="CA194" s="83"/>
      <c r="CB194" s="83"/>
      <c r="CC194" s="83"/>
      <c r="CD194" s="83"/>
      <c r="CE194" s="83"/>
      <c r="CF194" s="83"/>
      <c r="CG194" s="83"/>
      <c r="CH194" s="83"/>
      <c r="CI194" s="83"/>
      <c r="CJ194" s="83"/>
      <c r="CK194" s="83"/>
      <c r="CL194" s="83"/>
      <c r="CM194" s="83"/>
      <c r="CN194" s="83"/>
      <c r="CO194" s="83"/>
      <c r="CP194" s="83"/>
      <c r="CQ194" s="83"/>
      <c r="CR194" s="83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3"/>
    </row>
    <row r="195" spans="1:113" ht="13.5" customHeight="1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  <c r="BV195" s="83"/>
      <c r="BW195" s="83"/>
      <c r="BX195" s="83"/>
      <c r="BY195" s="83"/>
      <c r="BZ195" s="83"/>
      <c r="CA195" s="83"/>
      <c r="CB195" s="83"/>
      <c r="CC195" s="83"/>
      <c r="CD195" s="83"/>
      <c r="CE195" s="83"/>
      <c r="CF195" s="83"/>
      <c r="CG195" s="83"/>
      <c r="CH195" s="83"/>
      <c r="CI195" s="83"/>
      <c r="CJ195" s="83"/>
      <c r="CK195" s="83"/>
      <c r="CL195" s="83"/>
      <c r="CM195" s="83"/>
      <c r="CN195" s="83"/>
      <c r="CO195" s="83"/>
      <c r="CP195" s="83"/>
      <c r="CQ195" s="83"/>
      <c r="CR195" s="83"/>
      <c r="CS195" s="83"/>
      <c r="CT195" s="83"/>
      <c r="CU195" s="83"/>
      <c r="CV195" s="83"/>
      <c r="CW195" s="83"/>
      <c r="CX195" s="83"/>
      <c r="CY195" s="83"/>
      <c r="CZ195" s="83"/>
      <c r="DA195" s="83"/>
      <c r="DB195" s="83"/>
      <c r="DC195" s="83"/>
      <c r="DD195" s="83"/>
      <c r="DE195" s="83"/>
      <c r="DF195" s="83"/>
      <c r="DG195" s="83"/>
      <c r="DH195" s="83"/>
      <c r="DI195" s="83"/>
    </row>
    <row r="196" spans="1:113" ht="13.5" customHeight="1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  <c r="BV196" s="83"/>
      <c r="BW196" s="83"/>
      <c r="BX196" s="83"/>
      <c r="BY196" s="83"/>
      <c r="BZ196" s="83"/>
      <c r="CA196" s="83"/>
      <c r="CB196" s="83"/>
      <c r="CC196" s="83"/>
      <c r="CD196" s="83"/>
      <c r="CE196" s="83"/>
      <c r="CF196" s="83"/>
      <c r="CG196" s="83"/>
      <c r="CH196" s="83"/>
      <c r="CI196" s="83"/>
      <c r="CJ196" s="83"/>
      <c r="CK196" s="83"/>
      <c r="CL196" s="83"/>
      <c r="CM196" s="83"/>
      <c r="CN196" s="83"/>
      <c r="CO196" s="83"/>
      <c r="CP196" s="83"/>
      <c r="CQ196" s="83"/>
      <c r="CR196" s="83"/>
      <c r="CS196" s="83"/>
      <c r="CT196" s="83"/>
      <c r="CU196" s="83"/>
      <c r="CV196" s="83"/>
      <c r="CW196" s="83"/>
      <c r="CX196" s="83"/>
      <c r="CY196" s="83"/>
      <c r="CZ196" s="83"/>
      <c r="DA196" s="83"/>
      <c r="DB196" s="83"/>
      <c r="DC196" s="83"/>
      <c r="DD196" s="83"/>
      <c r="DE196" s="83"/>
      <c r="DF196" s="83"/>
      <c r="DG196" s="83"/>
      <c r="DH196" s="83"/>
      <c r="DI196" s="83"/>
    </row>
    <row r="197" spans="1:113" ht="13.5" customHeight="1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  <c r="BV197" s="83"/>
      <c r="BW197" s="83"/>
      <c r="BX197" s="83"/>
      <c r="BY197" s="83"/>
      <c r="BZ197" s="83"/>
      <c r="CA197" s="83"/>
      <c r="CB197" s="83"/>
      <c r="CC197" s="83"/>
      <c r="CD197" s="83"/>
      <c r="CE197" s="83"/>
      <c r="CF197" s="83"/>
      <c r="CG197" s="83"/>
      <c r="CH197" s="83"/>
      <c r="CI197" s="83"/>
      <c r="CJ197" s="83"/>
      <c r="CK197" s="83"/>
      <c r="CL197" s="83"/>
      <c r="CM197" s="83"/>
      <c r="CN197" s="83"/>
      <c r="CO197" s="83"/>
      <c r="CP197" s="83"/>
      <c r="CQ197" s="83"/>
      <c r="CR197" s="83"/>
      <c r="CS197" s="83"/>
      <c r="CT197" s="83"/>
      <c r="CU197" s="83"/>
      <c r="CV197" s="83"/>
      <c r="CW197" s="83"/>
      <c r="CX197" s="83"/>
      <c r="CY197" s="83"/>
      <c r="CZ197" s="83"/>
      <c r="DA197" s="83"/>
      <c r="DB197" s="83"/>
      <c r="DC197" s="83"/>
      <c r="DD197" s="83"/>
      <c r="DE197" s="83"/>
      <c r="DF197" s="83"/>
      <c r="DG197" s="83"/>
      <c r="DH197" s="83"/>
      <c r="DI197" s="83"/>
    </row>
    <row r="198" spans="1:113" ht="13.5" customHeight="1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  <c r="BV198" s="83"/>
      <c r="BW198" s="83"/>
      <c r="BX198" s="83"/>
      <c r="BY198" s="83"/>
      <c r="BZ198" s="83"/>
      <c r="CA198" s="83"/>
      <c r="CB198" s="83"/>
      <c r="CC198" s="83"/>
      <c r="CD198" s="83"/>
      <c r="CE198" s="83"/>
      <c r="CF198" s="83"/>
      <c r="CG198" s="83"/>
      <c r="CH198" s="83"/>
      <c r="CI198" s="83"/>
      <c r="CJ198" s="83"/>
      <c r="CK198" s="83"/>
      <c r="CL198" s="83"/>
      <c r="CM198" s="83"/>
      <c r="CN198" s="83"/>
      <c r="CO198" s="83"/>
      <c r="CP198" s="83"/>
      <c r="CQ198" s="83"/>
      <c r="CR198" s="83"/>
      <c r="CS198" s="83"/>
      <c r="CT198" s="83"/>
      <c r="CU198" s="83"/>
      <c r="CV198" s="83"/>
      <c r="CW198" s="83"/>
      <c r="CX198" s="83"/>
      <c r="CY198" s="83"/>
      <c r="CZ198" s="83"/>
      <c r="DA198" s="83"/>
      <c r="DB198" s="83"/>
      <c r="DC198" s="83"/>
      <c r="DD198" s="83"/>
      <c r="DE198" s="83"/>
      <c r="DF198" s="83"/>
      <c r="DG198" s="83"/>
      <c r="DH198" s="83"/>
      <c r="DI198" s="83"/>
    </row>
    <row r="199" spans="1:113" ht="13.5" customHeight="1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  <c r="BV199" s="83"/>
      <c r="BW199" s="83"/>
      <c r="BX199" s="83"/>
      <c r="BY199" s="83"/>
      <c r="BZ199" s="83"/>
      <c r="CA199" s="83"/>
      <c r="CB199" s="83"/>
      <c r="CC199" s="83"/>
      <c r="CD199" s="83"/>
      <c r="CE199" s="83"/>
      <c r="CF199" s="83"/>
      <c r="CG199" s="83"/>
      <c r="CH199" s="83"/>
      <c r="CI199" s="83"/>
      <c r="CJ199" s="83"/>
      <c r="CK199" s="83"/>
      <c r="CL199" s="83"/>
      <c r="CM199" s="83"/>
      <c r="CN199" s="83"/>
      <c r="CO199" s="83"/>
      <c r="CP199" s="83"/>
      <c r="CQ199" s="83"/>
      <c r="CR199" s="83"/>
      <c r="CS199" s="83"/>
      <c r="CT199" s="83"/>
      <c r="CU199" s="83"/>
      <c r="CV199" s="83"/>
      <c r="CW199" s="83"/>
      <c r="CX199" s="83"/>
      <c r="CY199" s="83"/>
      <c r="CZ199" s="83"/>
      <c r="DA199" s="83"/>
      <c r="DB199" s="83"/>
      <c r="DC199" s="83"/>
      <c r="DD199" s="83"/>
      <c r="DE199" s="83"/>
      <c r="DF199" s="83"/>
      <c r="DG199" s="83"/>
      <c r="DH199" s="83"/>
      <c r="DI199" s="83"/>
    </row>
    <row r="200" spans="1:113" ht="13.5" customHeight="1">
      <c r="A200" s="83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  <c r="BV200" s="83"/>
      <c r="BW200" s="83"/>
      <c r="BX200" s="83"/>
      <c r="BY200" s="83"/>
      <c r="BZ200" s="83"/>
      <c r="CA200" s="83"/>
      <c r="CB200" s="83"/>
      <c r="CC200" s="83"/>
      <c r="CD200" s="83"/>
      <c r="CE200" s="83"/>
      <c r="CF200" s="83"/>
      <c r="CG200" s="83"/>
      <c r="CH200" s="83"/>
      <c r="CI200" s="83"/>
      <c r="CJ200" s="83"/>
      <c r="CK200" s="83"/>
      <c r="CL200" s="83"/>
      <c r="CM200" s="83"/>
      <c r="CN200" s="83"/>
      <c r="CO200" s="83"/>
      <c r="CP200" s="83"/>
      <c r="CQ200" s="83"/>
      <c r="CR200" s="83"/>
      <c r="CS200" s="83"/>
      <c r="CT200" s="83"/>
      <c r="CU200" s="83"/>
      <c r="CV200" s="83"/>
      <c r="CW200" s="83"/>
      <c r="CX200" s="83"/>
      <c r="CY200" s="83"/>
      <c r="CZ200" s="83"/>
      <c r="DA200" s="83"/>
      <c r="DB200" s="83"/>
      <c r="DC200" s="83"/>
      <c r="DD200" s="83"/>
      <c r="DE200" s="83"/>
      <c r="DF200" s="83"/>
      <c r="DG200" s="83"/>
      <c r="DH200" s="83"/>
      <c r="DI200" s="83"/>
    </row>
    <row r="201" spans="1:113" ht="13.5" customHeight="1">
      <c r="A201" s="83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  <c r="BV201" s="83"/>
      <c r="BW201" s="83"/>
      <c r="BX201" s="83"/>
      <c r="BY201" s="83"/>
      <c r="BZ201" s="83"/>
      <c r="CA201" s="83"/>
      <c r="CB201" s="83"/>
      <c r="CC201" s="83"/>
      <c r="CD201" s="83"/>
      <c r="CE201" s="83"/>
      <c r="CF201" s="83"/>
      <c r="CG201" s="83"/>
      <c r="CH201" s="83"/>
      <c r="CI201" s="83"/>
      <c r="CJ201" s="83"/>
      <c r="CK201" s="83"/>
      <c r="CL201" s="83"/>
      <c r="CM201" s="83"/>
      <c r="CN201" s="83"/>
      <c r="CO201" s="83"/>
      <c r="CP201" s="83"/>
      <c r="CQ201" s="83"/>
      <c r="CR201" s="83"/>
      <c r="CS201" s="83"/>
      <c r="CT201" s="83"/>
      <c r="CU201" s="83"/>
      <c r="CV201" s="83"/>
      <c r="CW201" s="83"/>
      <c r="CX201" s="83"/>
      <c r="CY201" s="83"/>
      <c r="CZ201" s="83"/>
      <c r="DA201" s="83"/>
      <c r="DB201" s="83"/>
      <c r="DC201" s="83"/>
      <c r="DD201" s="83"/>
      <c r="DE201" s="83"/>
      <c r="DF201" s="83"/>
      <c r="DG201" s="83"/>
      <c r="DH201" s="83"/>
      <c r="DI201" s="83"/>
    </row>
    <row r="202" spans="1:113" ht="13.5" customHeight="1">
      <c r="A202" s="83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  <c r="BV202" s="83"/>
      <c r="BW202" s="83"/>
      <c r="BX202" s="83"/>
      <c r="BY202" s="83"/>
      <c r="BZ202" s="83"/>
      <c r="CA202" s="83"/>
      <c r="CB202" s="83"/>
      <c r="CC202" s="83"/>
      <c r="CD202" s="83"/>
      <c r="CE202" s="83"/>
      <c r="CF202" s="83"/>
      <c r="CG202" s="83"/>
      <c r="CH202" s="83"/>
      <c r="CI202" s="83"/>
      <c r="CJ202" s="83"/>
      <c r="CK202" s="83"/>
      <c r="CL202" s="83"/>
      <c r="CM202" s="83"/>
      <c r="CN202" s="83"/>
      <c r="CO202" s="83"/>
      <c r="CP202" s="83"/>
      <c r="CQ202" s="83"/>
      <c r="CR202" s="83"/>
      <c r="CS202" s="83"/>
      <c r="CT202" s="83"/>
      <c r="CU202" s="83"/>
      <c r="CV202" s="83"/>
      <c r="CW202" s="83"/>
      <c r="CX202" s="83"/>
      <c r="CY202" s="83"/>
      <c r="CZ202" s="83"/>
      <c r="DA202" s="83"/>
      <c r="DB202" s="83"/>
      <c r="DC202" s="83"/>
      <c r="DD202" s="83"/>
      <c r="DE202" s="83"/>
      <c r="DF202" s="83"/>
      <c r="DG202" s="83"/>
      <c r="DH202" s="83"/>
      <c r="DI202" s="83"/>
    </row>
    <row r="203" spans="1:113" ht="13.5" customHeight="1">
      <c r="A203" s="83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  <c r="BV203" s="83"/>
      <c r="BW203" s="83"/>
      <c r="BX203" s="83"/>
      <c r="BY203" s="83"/>
      <c r="BZ203" s="83"/>
      <c r="CA203" s="83"/>
      <c r="CB203" s="83"/>
      <c r="CC203" s="83"/>
      <c r="CD203" s="83"/>
      <c r="CE203" s="83"/>
      <c r="CF203" s="83"/>
      <c r="CG203" s="83"/>
      <c r="CH203" s="83"/>
      <c r="CI203" s="83"/>
      <c r="CJ203" s="83"/>
      <c r="CK203" s="83"/>
      <c r="CL203" s="83"/>
      <c r="CM203" s="83"/>
      <c r="CN203" s="83"/>
      <c r="CO203" s="83"/>
      <c r="CP203" s="83"/>
      <c r="CQ203" s="83"/>
      <c r="CR203" s="83"/>
      <c r="CS203" s="83"/>
      <c r="CT203" s="83"/>
      <c r="CU203" s="83"/>
      <c r="CV203" s="83"/>
      <c r="CW203" s="83"/>
      <c r="CX203" s="83"/>
      <c r="CY203" s="83"/>
      <c r="CZ203" s="83"/>
      <c r="DA203" s="83"/>
      <c r="DB203" s="83"/>
      <c r="DC203" s="83"/>
      <c r="DD203" s="83"/>
      <c r="DE203" s="83"/>
      <c r="DF203" s="83"/>
      <c r="DG203" s="83"/>
      <c r="DH203" s="83"/>
      <c r="DI203" s="83"/>
    </row>
    <row r="204" spans="1:113" ht="13.5" customHeight="1">
      <c r="A204" s="83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  <c r="BV204" s="83"/>
      <c r="BW204" s="83"/>
      <c r="BX204" s="83"/>
      <c r="BY204" s="83"/>
      <c r="BZ204" s="83"/>
      <c r="CA204" s="83"/>
      <c r="CB204" s="83"/>
      <c r="CC204" s="83"/>
      <c r="CD204" s="83"/>
      <c r="CE204" s="83"/>
      <c r="CF204" s="83"/>
      <c r="CG204" s="83"/>
      <c r="CH204" s="83"/>
      <c r="CI204" s="83"/>
      <c r="CJ204" s="83"/>
      <c r="CK204" s="83"/>
      <c r="CL204" s="83"/>
      <c r="CM204" s="83"/>
      <c r="CN204" s="83"/>
      <c r="CO204" s="83"/>
      <c r="CP204" s="83"/>
      <c r="CQ204" s="83"/>
      <c r="CR204" s="83"/>
      <c r="CS204" s="83"/>
      <c r="CT204" s="83"/>
      <c r="CU204" s="83"/>
      <c r="CV204" s="83"/>
      <c r="CW204" s="83"/>
      <c r="CX204" s="83"/>
      <c r="CY204" s="83"/>
      <c r="CZ204" s="83"/>
      <c r="DA204" s="83"/>
      <c r="DB204" s="83"/>
      <c r="DC204" s="83"/>
      <c r="DD204" s="83"/>
      <c r="DE204" s="83"/>
      <c r="DF204" s="83"/>
      <c r="DG204" s="83"/>
      <c r="DH204" s="83"/>
      <c r="DI204" s="83"/>
    </row>
    <row r="205" spans="1:113" ht="13.5" customHeight="1">
      <c r="A205" s="83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  <c r="BV205" s="83"/>
      <c r="BW205" s="83"/>
      <c r="BX205" s="83"/>
      <c r="BY205" s="83"/>
      <c r="BZ205" s="83"/>
      <c r="CA205" s="83"/>
      <c r="CB205" s="83"/>
      <c r="CC205" s="83"/>
      <c r="CD205" s="83"/>
      <c r="CE205" s="83"/>
      <c r="CF205" s="83"/>
      <c r="CG205" s="83"/>
      <c r="CH205" s="83"/>
      <c r="CI205" s="83"/>
      <c r="CJ205" s="83"/>
      <c r="CK205" s="83"/>
      <c r="CL205" s="83"/>
      <c r="CM205" s="83"/>
      <c r="CN205" s="83"/>
      <c r="CO205" s="83"/>
      <c r="CP205" s="83"/>
      <c r="CQ205" s="83"/>
      <c r="CR205" s="83"/>
      <c r="CS205" s="83"/>
      <c r="CT205" s="83"/>
      <c r="CU205" s="83"/>
      <c r="CV205" s="83"/>
      <c r="CW205" s="83"/>
      <c r="CX205" s="83"/>
      <c r="CY205" s="83"/>
      <c r="CZ205" s="83"/>
      <c r="DA205" s="83"/>
      <c r="DB205" s="83"/>
      <c r="DC205" s="83"/>
      <c r="DD205" s="83"/>
      <c r="DE205" s="83"/>
      <c r="DF205" s="83"/>
      <c r="DG205" s="83"/>
      <c r="DH205" s="83"/>
      <c r="DI205" s="83"/>
    </row>
    <row r="206" spans="1:113" ht="13.5" customHeight="1">
      <c r="A206" s="83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  <c r="BV206" s="83"/>
      <c r="BW206" s="83"/>
      <c r="BX206" s="83"/>
      <c r="BY206" s="83"/>
      <c r="BZ206" s="83"/>
      <c r="CA206" s="83"/>
      <c r="CB206" s="83"/>
      <c r="CC206" s="83"/>
      <c r="CD206" s="83"/>
      <c r="CE206" s="83"/>
      <c r="CF206" s="83"/>
      <c r="CG206" s="83"/>
      <c r="CH206" s="83"/>
      <c r="CI206" s="83"/>
      <c r="CJ206" s="83"/>
      <c r="CK206" s="83"/>
      <c r="CL206" s="83"/>
      <c r="CM206" s="83"/>
      <c r="CN206" s="83"/>
      <c r="CO206" s="83"/>
      <c r="CP206" s="83"/>
      <c r="CQ206" s="83"/>
      <c r="CR206" s="83"/>
      <c r="CS206" s="83"/>
      <c r="CT206" s="83"/>
      <c r="CU206" s="83"/>
      <c r="CV206" s="83"/>
      <c r="CW206" s="83"/>
      <c r="CX206" s="83"/>
      <c r="CY206" s="83"/>
      <c r="CZ206" s="83"/>
      <c r="DA206" s="83"/>
      <c r="DB206" s="83"/>
      <c r="DC206" s="83"/>
      <c r="DD206" s="83"/>
      <c r="DE206" s="83"/>
      <c r="DF206" s="83"/>
      <c r="DG206" s="83"/>
      <c r="DH206" s="83"/>
      <c r="DI206" s="83"/>
    </row>
    <row r="207" spans="1:113" ht="13.5" customHeight="1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  <c r="BV207" s="83"/>
      <c r="BW207" s="83"/>
      <c r="BX207" s="83"/>
      <c r="BY207" s="83"/>
      <c r="BZ207" s="83"/>
      <c r="CA207" s="83"/>
      <c r="CB207" s="83"/>
      <c r="CC207" s="83"/>
      <c r="CD207" s="83"/>
      <c r="CE207" s="83"/>
      <c r="CF207" s="83"/>
      <c r="CG207" s="83"/>
      <c r="CH207" s="83"/>
      <c r="CI207" s="83"/>
      <c r="CJ207" s="83"/>
      <c r="CK207" s="83"/>
      <c r="CL207" s="83"/>
      <c r="CM207" s="83"/>
      <c r="CN207" s="83"/>
      <c r="CO207" s="83"/>
      <c r="CP207" s="83"/>
      <c r="CQ207" s="83"/>
      <c r="CR207" s="83"/>
      <c r="CS207" s="83"/>
      <c r="CT207" s="83"/>
      <c r="CU207" s="83"/>
      <c r="CV207" s="83"/>
      <c r="CW207" s="83"/>
      <c r="CX207" s="83"/>
      <c r="CY207" s="83"/>
      <c r="CZ207" s="83"/>
      <c r="DA207" s="83"/>
      <c r="DB207" s="83"/>
      <c r="DC207" s="83"/>
      <c r="DD207" s="83"/>
      <c r="DE207" s="83"/>
      <c r="DF207" s="83"/>
      <c r="DG207" s="83"/>
      <c r="DH207" s="83"/>
      <c r="DI207" s="83"/>
    </row>
    <row r="208" spans="1:113" ht="13.5" customHeight="1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  <c r="BV208" s="83"/>
      <c r="BW208" s="83"/>
      <c r="BX208" s="83"/>
      <c r="BY208" s="83"/>
      <c r="BZ208" s="83"/>
      <c r="CA208" s="83"/>
      <c r="CB208" s="83"/>
      <c r="CC208" s="83"/>
      <c r="CD208" s="83"/>
      <c r="CE208" s="83"/>
      <c r="CF208" s="83"/>
      <c r="CG208" s="83"/>
      <c r="CH208" s="83"/>
      <c r="CI208" s="83"/>
      <c r="CJ208" s="83"/>
      <c r="CK208" s="83"/>
      <c r="CL208" s="83"/>
      <c r="CM208" s="83"/>
      <c r="CN208" s="83"/>
      <c r="CO208" s="83"/>
      <c r="CP208" s="83"/>
      <c r="CQ208" s="83"/>
      <c r="CR208" s="83"/>
      <c r="CS208" s="83"/>
      <c r="CT208" s="83"/>
      <c r="CU208" s="83"/>
      <c r="CV208" s="83"/>
      <c r="CW208" s="83"/>
      <c r="CX208" s="83"/>
      <c r="CY208" s="83"/>
      <c r="CZ208" s="83"/>
      <c r="DA208" s="83"/>
      <c r="DB208" s="83"/>
      <c r="DC208" s="83"/>
      <c r="DD208" s="83"/>
      <c r="DE208" s="83"/>
      <c r="DF208" s="83"/>
      <c r="DG208" s="83"/>
      <c r="DH208" s="83"/>
      <c r="DI208" s="83"/>
    </row>
    <row r="209" spans="1:113" ht="13.5" customHeight="1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  <c r="BV209" s="83"/>
      <c r="BW209" s="83"/>
      <c r="BX209" s="83"/>
      <c r="BY209" s="83"/>
      <c r="BZ209" s="83"/>
      <c r="CA209" s="83"/>
      <c r="CB209" s="83"/>
      <c r="CC209" s="83"/>
      <c r="CD209" s="83"/>
      <c r="CE209" s="83"/>
      <c r="CF209" s="83"/>
      <c r="CG209" s="83"/>
      <c r="CH209" s="83"/>
      <c r="CI209" s="83"/>
      <c r="CJ209" s="83"/>
      <c r="CK209" s="83"/>
      <c r="CL209" s="83"/>
      <c r="CM209" s="83"/>
      <c r="CN209" s="83"/>
      <c r="CO209" s="83"/>
      <c r="CP209" s="83"/>
      <c r="CQ209" s="83"/>
      <c r="CR209" s="83"/>
      <c r="CS209" s="83"/>
      <c r="CT209" s="83"/>
      <c r="CU209" s="83"/>
      <c r="CV209" s="83"/>
      <c r="CW209" s="83"/>
      <c r="CX209" s="83"/>
      <c r="CY209" s="83"/>
      <c r="CZ209" s="83"/>
      <c r="DA209" s="83"/>
      <c r="DB209" s="83"/>
      <c r="DC209" s="83"/>
      <c r="DD209" s="83"/>
      <c r="DE209" s="83"/>
      <c r="DF209" s="83"/>
      <c r="DG209" s="83"/>
      <c r="DH209" s="83"/>
      <c r="DI209" s="83"/>
    </row>
    <row r="210" spans="1:113" ht="13.5" customHeight="1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  <c r="BV210" s="83"/>
      <c r="BW210" s="83"/>
      <c r="BX210" s="83"/>
      <c r="BY210" s="83"/>
      <c r="BZ210" s="83"/>
      <c r="CA210" s="83"/>
      <c r="CB210" s="83"/>
      <c r="CC210" s="83"/>
      <c r="CD210" s="83"/>
      <c r="CE210" s="83"/>
      <c r="CF210" s="83"/>
      <c r="CG210" s="83"/>
      <c r="CH210" s="83"/>
      <c r="CI210" s="83"/>
      <c r="CJ210" s="83"/>
      <c r="CK210" s="83"/>
      <c r="CL210" s="83"/>
      <c r="CM210" s="83"/>
      <c r="CN210" s="83"/>
      <c r="CO210" s="83"/>
      <c r="CP210" s="83"/>
      <c r="CQ210" s="83"/>
      <c r="CR210" s="83"/>
      <c r="CS210" s="83"/>
      <c r="CT210" s="83"/>
      <c r="CU210" s="83"/>
      <c r="CV210" s="83"/>
      <c r="CW210" s="83"/>
      <c r="CX210" s="83"/>
      <c r="CY210" s="83"/>
      <c r="CZ210" s="83"/>
      <c r="DA210" s="83"/>
      <c r="DB210" s="83"/>
      <c r="DC210" s="83"/>
      <c r="DD210" s="83"/>
      <c r="DE210" s="83"/>
      <c r="DF210" s="83"/>
      <c r="DG210" s="83"/>
      <c r="DH210" s="83"/>
      <c r="DI210" s="83"/>
    </row>
    <row r="211" spans="1:113" ht="13.5" customHeight="1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  <c r="BV211" s="83"/>
      <c r="BW211" s="83"/>
      <c r="BX211" s="83"/>
      <c r="BY211" s="83"/>
      <c r="BZ211" s="83"/>
      <c r="CA211" s="83"/>
      <c r="CB211" s="83"/>
      <c r="CC211" s="83"/>
      <c r="CD211" s="83"/>
      <c r="CE211" s="83"/>
      <c r="CF211" s="83"/>
      <c r="CG211" s="83"/>
      <c r="CH211" s="83"/>
      <c r="CI211" s="83"/>
      <c r="CJ211" s="83"/>
      <c r="CK211" s="83"/>
      <c r="CL211" s="83"/>
      <c r="CM211" s="83"/>
      <c r="CN211" s="83"/>
      <c r="CO211" s="83"/>
      <c r="CP211" s="83"/>
      <c r="CQ211" s="83"/>
      <c r="CR211" s="83"/>
      <c r="CS211" s="83"/>
      <c r="CT211" s="83"/>
      <c r="CU211" s="83"/>
      <c r="CV211" s="83"/>
      <c r="CW211" s="83"/>
      <c r="CX211" s="83"/>
      <c r="CY211" s="83"/>
      <c r="CZ211" s="83"/>
      <c r="DA211" s="83"/>
      <c r="DB211" s="83"/>
      <c r="DC211" s="83"/>
      <c r="DD211" s="83"/>
      <c r="DE211" s="83"/>
      <c r="DF211" s="83"/>
      <c r="DG211" s="83"/>
      <c r="DH211" s="83"/>
      <c r="DI211" s="83"/>
    </row>
    <row r="212" spans="1:113" ht="13.5" customHeight="1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  <c r="BV212" s="83"/>
      <c r="BW212" s="83"/>
      <c r="BX212" s="83"/>
      <c r="BY212" s="83"/>
      <c r="BZ212" s="83"/>
      <c r="CA212" s="83"/>
      <c r="CB212" s="83"/>
      <c r="CC212" s="83"/>
      <c r="CD212" s="83"/>
      <c r="CE212" s="83"/>
      <c r="CF212" s="83"/>
      <c r="CG212" s="83"/>
      <c r="CH212" s="83"/>
      <c r="CI212" s="83"/>
      <c r="CJ212" s="83"/>
      <c r="CK212" s="83"/>
      <c r="CL212" s="83"/>
      <c r="CM212" s="83"/>
      <c r="CN212" s="83"/>
      <c r="CO212" s="83"/>
      <c r="CP212" s="83"/>
      <c r="CQ212" s="83"/>
      <c r="CR212" s="83"/>
      <c r="CS212" s="83"/>
      <c r="CT212" s="83"/>
      <c r="CU212" s="83"/>
      <c r="CV212" s="83"/>
      <c r="CW212" s="83"/>
      <c r="CX212" s="83"/>
      <c r="CY212" s="83"/>
      <c r="CZ212" s="83"/>
      <c r="DA212" s="83"/>
      <c r="DB212" s="83"/>
      <c r="DC212" s="83"/>
      <c r="DD212" s="83"/>
      <c r="DE212" s="83"/>
      <c r="DF212" s="83"/>
      <c r="DG212" s="83"/>
      <c r="DH212" s="83"/>
      <c r="DI212" s="83"/>
    </row>
    <row r="213" spans="1:113" ht="13.5" customHeight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  <c r="BV213" s="83"/>
      <c r="BW213" s="83"/>
      <c r="BX213" s="83"/>
      <c r="BY213" s="83"/>
      <c r="BZ213" s="83"/>
      <c r="CA213" s="83"/>
      <c r="CB213" s="83"/>
      <c r="CC213" s="83"/>
      <c r="CD213" s="83"/>
      <c r="CE213" s="83"/>
      <c r="CF213" s="83"/>
      <c r="CG213" s="83"/>
      <c r="CH213" s="83"/>
      <c r="CI213" s="83"/>
      <c r="CJ213" s="83"/>
      <c r="CK213" s="83"/>
      <c r="CL213" s="83"/>
      <c r="CM213" s="83"/>
      <c r="CN213" s="83"/>
      <c r="CO213" s="83"/>
      <c r="CP213" s="83"/>
      <c r="CQ213" s="83"/>
      <c r="CR213" s="83"/>
      <c r="CS213" s="83"/>
      <c r="CT213" s="83"/>
      <c r="CU213" s="83"/>
      <c r="CV213" s="83"/>
      <c r="CW213" s="83"/>
      <c r="CX213" s="83"/>
      <c r="CY213" s="83"/>
      <c r="CZ213" s="83"/>
      <c r="DA213" s="83"/>
      <c r="DB213" s="83"/>
      <c r="DC213" s="83"/>
      <c r="DD213" s="83"/>
      <c r="DE213" s="83"/>
      <c r="DF213" s="83"/>
      <c r="DG213" s="83"/>
      <c r="DH213" s="83"/>
      <c r="DI213" s="83"/>
    </row>
    <row r="214" spans="1:113" ht="13.5" customHeight="1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  <c r="BV214" s="83"/>
      <c r="BW214" s="83"/>
      <c r="BX214" s="83"/>
      <c r="BY214" s="83"/>
      <c r="BZ214" s="83"/>
      <c r="CA214" s="83"/>
      <c r="CB214" s="83"/>
      <c r="CC214" s="83"/>
      <c r="CD214" s="83"/>
      <c r="CE214" s="83"/>
      <c r="CF214" s="83"/>
      <c r="CG214" s="83"/>
      <c r="CH214" s="83"/>
      <c r="CI214" s="83"/>
      <c r="CJ214" s="83"/>
      <c r="CK214" s="83"/>
      <c r="CL214" s="83"/>
      <c r="CM214" s="83"/>
      <c r="CN214" s="83"/>
      <c r="CO214" s="83"/>
      <c r="CP214" s="83"/>
      <c r="CQ214" s="83"/>
      <c r="CR214" s="83"/>
      <c r="CS214" s="83"/>
      <c r="CT214" s="83"/>
      <c r="CU214" s="83"/>
      <c r="CV214" s="83"/>
      <c r="CW214" s="83"/>
      <c r="CX214" s="83"/>
      <c r="CY214" s="83"/>
      <c r="CZ214" s="83"/>
      <c r="DA214" s="83"/>
      <c r="DB214" s="83"/>
      <c r="DC214" s="83"/>
      <c r="DD214" s="83"/>
      <c r="DE214" s="83"/>
      <c r="DF214" s="83"/>
      <c r="DG214" s="83"/>
      <c r="DH214" s="83"/>
      <c r="DI214" s="83"/>
    </row>
    <row r="215" spans="1:113" ht="13.5" customHeight="1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  <c r="BV215" s="83"/>
      <c r="BW215" s="83"/>
      <c r="BX215" s="83"/>
      <c r="BY215" s="83"/>
      <c r="BZ215" s="83"/>
      <c r="CA215" s="83"/>
      <c r="CB215" s="83"/>
      <c r="CC215" s="83"/>
      <c r="CD215" s="83"/>
      <c r="CE215" s="83"/>
      <c r="CF215" s="83"/>
      <c r="CG215" s="83"/>
      <c r="CH215" s="83"/>
      <c r="CI215" s="83"/>
      <c r="CJ215" s="83"/>
      <c r="CK215" s="83"/>
      <c r="CL215" s="83"/>
      <c r="CM215" s="83"/>
      <c r="CN215" s="83"/>
      <c r="CO215" s="83"/>
      <c r="CP215" s="83"/>
      <c r="CQ215" s="83"/>
      <c r="CR215" s="83"/>
      <c r="CS215" s="83"/>
      <c r="CT215" s="83"/>
      <c r="CU215" s="83"/>
      <c r="CV215" s="83"/>
      <c r="CW215" s="83"/>
      <c r="CX215" s="83"/>
      <c r="CY215" s="83"/>
      <c r="CZ215" s="83"/>
      <c r="DA215" s="83"/>
      <c r="DB215" s="83"/>
      <c r="DC215" s="83"/>
      <c r="DD215" s="83"/>
      <c r="DE215" s="83"/>
      <c r="DF215" s="83"/>
      <c r="DG215" s="83"/>
      <c r="DH215" s="83"/>
      <c r="DI215" s="83"/>
    </row>
    <row r="216" spans="1:113" ht="13.5" customHeight="1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  <c r="BV216" s="83"/>
      <c r="BW216" s="83"/>
      <c r="BX216" s="83"/>
      <c r="BY216" s="83"/>
      <c r="BZ216" s="83"/>
      <c r="CA216" s="83"/>
      <c r="CB216" s="83"/>
      <c r="CC216" s="83"/>
      <c r="CD216" s="83"/>
      <c r="CE216" s="83"/>
      <c r="CF216" s="83"/>
      <c r="CG216" s="83"/>
      <c r="CH216" s="83"/>
      <c r="CI216" s="83"/>
      <c r="CJ216" s="83"/>
      <c r="CK216" s="83"/>
      <c r="CL216" s="83"/>
      <c r="CM216" s="83"/>
      <c r="CN216" s="83"/>
      <c r="CO216" s="83"/>
      <c r="CP216" s="83"/>
      <c r="CQ216" s="83"/>
      <c r="CR216" s="83"/>
      <c r="CS216" s="83"/>
      <c r="CT216" s="83"/>
      <c r="CU216" s="83"/>
      <c r="CV216" s="83"/>
      <c r="CW216" s="83"/>
      <c r="CX216" s="83"/>
      <c r="CY216" s="83"/>
      <c r="CZ216" s="83"/>
      <c r="DA216" s="83"/>
      <c r="DB216" s="83"/>
      <c r="DC216" s="83"/>
      <c r="DD216" s="83"/>
      <c r="DE216" s="83"/>
      <c r="DF216" s="83"/>
      <c r="DG216" s="83"/>
      <c r="DH216" s="83"/>
      <c r="DI216" s="83"/>
    </row>
    <row r="217" spans="1:113" ht="13.5" customHeight="1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  <c r="BV217" s="83"/>
      <c r="BW217" s="83"/>
      <c r="BX217" s="83"/>
      <c r="BY217" s="83"/>
      <c r="BZ217" s="83"/>
      <c r="CA217" s="83"/>
      <c r="CB217" s="83"/>
      <c r="CC217" s="83"/>
      <c r="CD217" s="83"/>
      <c r="CE217" s="83"/>
      <c r="CF217" s="83"/>
      <c r="CG217" s="83"/>
      <c r="CH217" s="83"/>
      <c r="CI217" s="83"/>
      <c r="CJ217" s="83"/>
      <c r="CK217" s="83"/>
      <c r="CL217" s="83"/>
      <c r="CM217" s="83"/>
      <c r="CN217" s="83"/>
      <c r="CO217" s="83"/>
      <c r="CP217" s="83"/>
      <c r="CQ217" s="83"/>
      <c r="CR217" s="83"/>
      <c r="CS217" s="83"/>
      <c r="CT217" s="83"/>
      <c r="CU217" s="83"/>
      <c r="CV217" s="83"/>
      <c r="CW217" s="83"/>
      <c r="CX217" s="83"/>
      <c r="CY217" s="83"/>
      <c r="CZ217" s="83"/>
      <c r="DA217" s="83"/>
      <c r="DB217" s="83"/>
      <c r="DC217" s="83"/>
      <c r="DD217" s="83"/>
      <c r="DE217" s="83"/>
      <c r="DF217" s="83"/>
      <c r="DG217" s="83"/>
      <c r="DH217" s="83"/>
      <c r="DI217" s="83"/>
    </row>
    <row r="218" spans="1:113" ht="13.5" customHeight="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  <c r="BV218" s="83"/>
      <c r="BW218" s="83"/>
      <c r="BX218" s="83"/>
      <c r="BY218" s="83"/>
      <c r="BZ218" s="83"/>
      <c r="CA218" s="83"/>
      <c r="CB218" s="83"/>
      <c r="CC218" s="83"/>
      <c r="CD218" s="83"/>
      <c r="CE218" s="83"/>
      <c r="CF218" s="83"/>
      <c r="CG218" s="83"/>
      <c r="CH218" s="83"/>
      <c r="CI218" s="83"/>
      <c r="CJ218" s="83"/>
      <c r="CK218" s="83"/>
      <c r="CL218" s="83"/>
      <c r="CM218" s="83"/>
      <c r="CN218" s="83"/>
      <c r="CO218" s="83"/>
      <c r="CP218" s="83"/>
      <c r="CQ218" s="83"/>
      <c r="CR218" s="83"/>
      <c r="CS218" s="83"/>
      <c r="CT218" s="83"/>
      <c r="CU218" s="83"/>
      <c r="CV218" s="83"/>
      <c r="CW218" s="83"/>
      <c r="CX218" s="83"/>
      <c r="CY218" s="83"/>
      <c r="CZ218" s="83"/>
      <c r="DA218" s="83"/>
      <c r="DB218" s="83"/>
      <c r="DC218" s="83"/>
      <c r="DD218" s="83"/>
      <c r="DE218" s="83"/>
      <c r="DF218" s="83"/>
      <c r="DG218" s="83"/>
      <c r="DH218" s="83"/>
      <c r="DI218" s="83"/>
    </row>
    <row r="219" spans="1:113" ht="13.5" customHeight="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  <c r="BV219" s="83"/>
      <c r="BW219" s="83"/>
      <c r="BX219" s="83"/>
      <c r="BY219" s="83"/>
      <c r="BZ219" s="83"/>
      <c r="CA219" s="83"/>
      <c r="CB219" s="83"/>
      <c r="CC219" s="83"/>
      <c r="CD219" s="83"/>
      <c r="CE219" s="83"/>
      <c r="CF219" s="83"/>
      <c r="CG219" s="83"/>
      <c r="CH219" s="83"/>
      <c r="CI219" s="83"/>
      <c r="CJ219" s="83"/>
      <c r="CK219" s="83"/>
      <c r="CL219" s="83"/>
      <c r="CM219" s="83"/>
      <c r="CN219" s="83"/>
      <c r="CO219" s="83"/>
      <c r="CP219" s="83"/>
      <c r="CQ219" s="83"/>
      <c r="CR219" s="83"/>
      <c r="CS219" s="83"/>
      <c r="CT219" s="83"/>
      <c r="CU219" s="83"/>
      <c r="CV219" s="83"/>
      <c r="CW219" s="83"/>
      <c r="CX219" s="83"/>
      <c r="CY219" s="83"/>
      <c r="CZ219" s="83"/>
      <c r="DA219" s="83"/>
      <c r="DB219" s="83"/>
      <c r="DC219" s="83"/>
      <c r="DD219" s="83"/>
      <c r="DE219" s="83"/>
      <c r="DF219" s="83"/>
      <c r="DG219" s="83"/>
      <c r="DH219" s="83"/>
      <c r="DI219" s="83"/>
    </row>
    <row r="220" spans="1:113" ht="13.5" customHeight="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  <c r="BV220" s="83"/>
      <c r="BW220" s="83"/>
      <c r="BX220" s="83"/>
      <c r="BY220" s="83"/>
      <c r="BZ220" s="83"/>
      <c r="CA220" s="83"/>
      <c r="CB220" s="83"/>
      <c r="CC220" s="83"/>
      <c r="CD220" s="83"/>
      <c r="CE220" s="83"/>
      <c r="CF220" s="83"/>
      <c r="CG220" s="83"/>
      <c r="CH220" s="83"/>
      <c r="CI220" s="83"/>
      <c r="CJ220" s="83"/>
      <c r="CK220" s="83"/>
      <c r="CL220" s="83"/>
      <c r="CM220" s="83"/>
      <c r="CN220" s="83"/>
      <c r="CO220" s="83"/>
      <c r="CP220" s="83"/>
      <c r="CQ220" s="83"/>
      <c r="CR220" s="83"/>
      <c r="CS220" s="83"/>
      <c r="CT220" s="83"/>
      <c r="CU220" s="83"/>
      <c r="CV220" s="83"/>
      <c r="CW220" s="83"/>
      <c r="CX220" s="83"/>
      <c r="CY220" s="83"/>
      <c r="CZ220" s="83"/>
      <c r="DA220" s="83"/>
      <c r="DB220" s="83"/>
      <c r="DC220" s="83"/>
      <c r="DD220" s="83"/>
      <c r="DE220" s="83"/>
      <c r="DF220" s="83"/>
      <c r="DG220" s="83"/>
      <c r="DH220" s="83"/>
      <c r="DI220" s="83"/>
    </row>
    <row r="221" spans="1:113" ht="13.5" customHeight="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  <c r="BV221" s="83"/>
      <c r="BW221" s="83"/>
      <c r="BX221" s="83"/>
      <c r="BY221" s="83"/>
      <c r="BZ221" s="83"/>
      <c r="CA221" s="83"/>
      <c r="CB221" s="83"/>
      <c r="CC221" s="83"/>
      <c r="CD221" s="83"/>
      <c r="CE221" s="83"/>
      <c r="CF221" s="83"/>
      <c r="CG221" s="83"/>
      <c r="CH221" s="83"/>
      <c r="CI221" s="83"/>
      <c r="CJ221" s="83"/>
      <c r="CK221" s="83"/>
      <c r="CL221" s="83"/>
      <c r="CM221" s="83"/>
      <c r="CN221" s="83"/>
      <c r="CO221" s="83"/>
      <c r="CP221" s="83"/>
      <c r="CQ221" s="83"/>
      <c r="CR221" s="83"/>
      <c r="CS221" s="83"/>
      <c r="CT221" s="83"/>
      <c r="CU221" s="83"/>
      <c r="CV221" s="83"/>
      <c r="CW221" s="83"/>
      <c r="CX221" s="83"/>
      <c r="CY221" s="83"/>
      <c r="CZ221" s="83"/>
      <c r="DA221" s="83"/>
      <c r="DB221" s="83"/>
      <c r="DC221" s="83"/>
      <c r="DD221" s="83"/>
      <c r="DE221" s="83"/>
      <c r="DF221" s="83"/>
      <c r="DG221" s="83"/>
      <c r="DH221" s="83"/>
      <c r="DI221" s="83"/>
    </row>
    <row r="222" spans="1:113" ht="13.5" customHeight="1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  <c r="BV222" s="83"/>
      <c r="BW222" s="83"/>
      <c r="BX222" s="83"/>
      <c r="BY222" s="83"/>
      <c r="BZ222" s="83"/>
      <c r="CA222" s="83"/>
      <c r="CB222" s="83"/>
      <c r="CC222" s="83"/>
      <c r="CD222" s="83"/>
      <c r="CE222" s="83"/>
      <c r="CF222" s="83"/>
      <c r="CG222" s="83"/>
      <c r="CH222" s="83"/>
      <c r="CI222" s="83"/>
      <c r="CJ222" s="83"/>
      <c r="CK222" s="83"/>
      <c r="CL222" s="83"/>
      <c r="CM222" s="83"/>
      <c r="CN222" s="83"/>
      <c r="CO222" s="83"/>
      <c r="CP222" s="83"/>
      <c r="CQ222" s="83"/>
      <c r="CR222" s="83"/>
      <c r="CS222" s="83"/>
      <c r="CT222" s="83"/>
      <c r="CU222" s="83"/>
      <c r="CV222" s="83"/>
      <c r="CW222" s="83"/>
      <c r="CX222" s="83"/>
      <c r="CY222" s="83"/>
      <c r="CZ222" s="83"/>
      <c r="DA222" s="83"/>
      <c r="DB222" s="83"/>
      <c r="DC222" s="83"/>
      <c r="DD222" s="83"/>
      <c r="DE222" s="83"/>
      <c r="DF222" s="83"/>
      <c r="DG222" s="83"/>
      <c r="DH222" s="83"/>
      <c r="DI222" s="83"/>
    </row>
    <row r="223" spans="1:113" ht="13.5" customHeight="1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  <c r="BV223" s="83"/>
      <c r="BW223" s="83"/>
      <c r="BX223" s="83"/>
      <c r="BY223" s="83"/>
      <c r="BZ223" s="83"/>
      <c r="CA223" s="83"/>
      <c r="CB223" s="83"/>
      <c r="CC223" s="83"/>
      <c r="CD223" s="83"/>
      <c r="CE223" s="83"/>
      <c r="CF223" s="83"/>
      <c r="CG223" s="83"/>
      <c r="CH223" s="83"/>
      <c r="CI223" s="83"/>
      <c r="CJ223" s="83"/>
      <c r="CK223" s="83"/>
      <c r="CL223" s="83"/>
      <c r="CM223" s="83"/>
      <c r="CN223" s="83"/>
      <c r="CO223" s="83"/>
      <c r="CP223" s="83"/>
      <c r="CQ223" s="83"/>
      <c r="CR223" s="83"/>
      <c r="CS223" s="83"/>
      <c r="CT223" s="83"/>
      <c r="CU223" s="83"/>
      <c r="CV223" s="83"/>
      <c r="CW223" s="83"/>
      <c r="CX223" s="83"/>
      <c r="CY223" s="83"/>
      <c r="CZ223" s="83"/>
      <c r="DA223" s="83"/>
      <c r="DB223" s="83"/>
      <c r="DC223" s="83"/>
      <c r="DD223" s="83"/>
      <c r="DE223" s="83"/>
      <c r="DF223" s="83"/>
      <c r="DG223" s="83"/>
      <c r="DH223" s="83"/>
      <c r="DI223" s="83"/>
    </row>
    <row r="224" spans="1:113" ht="13.5" customHeight="1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  <c r="BV224" s="83"/>
      <c r="BW224" s="83"/>
      <c r="BX224" s="83"/>
      <c r="BY224" s="83"/>
      <c r="BZ224" s="83"/>
      <c r="CA224" s="83"/>
      <c r="CB224" s="83"/>
      <c r="CC224" s="83"/>
      <c r="CD224" s="83"/>
      <c r="CE224" s="83"/>
      <c r="CF224" s="83"/>
      <c r="CG224" s="83"/>
      <c r="CH224" s="83"/>
      <c r="CI224" s="83"/>
      <c r="CJ224" s="83"/>
      <c r="CK224" s="83"/>
      <c r="CL224" s="83"/>
      <c r="CM224" s="83"/>
      <c r="CN224" s="83"/>
      <c r="CO224" s="83"/>
      <c r="CP224" s="83"/>
      <c r="CQ224" s="83"/>
      <c r="CR224" s="83"/>
      <c r="CS224" s="83"/>
      <c r="CT224" s="83"/>
      <c r="CU224" s="83"/>
      <c r="CV224" s="83"/>
      <c r="CW224" s="83"/>
      <c r="CX224" s="83"/>
      <c r="CY224" s="83"/>
      <c r="CZ224" s="83"/>
      <c r="DA224" s="83"/>
      <c r="DB224" s="83"/>
      <c r="DC224" s="83"/>
      <c r="DD224" s="83"/>
      <c r="DE224" s="83"/>
      <c r="DF224" s="83"/>
      <c r="DG224" s="83"/>
      <c r="DH224" s="83"/>
      <c r="DI224" s="83"/>
    </row>
    <row r="225" spans="1:113" ht="13.5" customHeight="1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  <c r="BV225" s="83"/>
      <c r="BW225" s="83"/>
      <c r="BX225" s="83"/>
      <c r="BY225" s="83"/>
      <c r="BZ225" s="83"/>
      <c r="CA225" s="83"/>
      <c r="CB225" s="83"/>
      <c r="CC225" s="83"/>
      <c r="CD225" s="83"/>
      <c r="CE225" s="83"/>
      <c r="CF225" s="83"/>
      <c r="CG225" s="83"/>
      <c r="CH225" s="83"/>
      <c r="CI225" s="83"/>
      <c r="CJ225" s="83"/>
      <c r="CK225" s="83"/>
      <c r="CL225" s="83"/>
      <c r="CM225" s="83"/>
      <c r="CN225" s="83"/>
      <c r="CO225" s="83"/>
      <c r="CP225" s="83"/>
      <c r="CQ225" s="83"/>
      <c r="CR225" s="83"/>
      <c r="CS225" s="83"/>
      <c r="CT225" s="83"/>
      <c r="CU225" s="83"/>
      <c r="CV225" s="83"/>
      <c r="CW225" s="83"/>
      <c r="CX225" s="83"/>
      <c r="CY225" s="83"/>
      <c r="CZ225" s="83"/>
      <c r="DA225" s="83"/>
      <c r="DB225" s="83"/>
      <c r="DC225" s="83"/>
      <c r="DD225" s="83"/>
      <c r="DE225" s="83"/>
      <c r="DF225" s="83"/>
      <c r="DG225" s="83"/>
      <c r="DH225" s="83"/>
      <c r="DI225" s="83"/>
    </row>
    <row r="226" spans="1:113" ht="13.5" customHeight="1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  <c r="BV226" s="83"/>
      <c r="BW226" s="83"/>
      <c r="BX226" s="83"/>
      <c r="BY226" s="83"/>
      <c r="BZ226" s="83"/>
      <c r="CA226" s="83"/>
      <c r="CB226" s="83"/>
      <c r="CC226" s="83"/>
      <c r="CD226" s="83"/>
      <c r="CE226" s="83"/>
      <c r="CF226" s="83"/>
      <c r="CG226" s="83"/>
      <c r="CH226" s="83"/>
      <c r="CI226" s="83"/>
      <c r="CJ226" s="83"/>
      <c r="CK226" s="83"/>
      <c r="CL226" s="83"/>
      <c r="CM226" s="83"/>
      <c r="CN226" s="83"/>
      <c r="CO226" s="83"/>
      <c r="CP226" s="83"/>
      <c r="CQ226" s="83"/>
      <c r="CR226" s="83"/>
      <c r="CS226" s="83"/>
      <c r="CT226" s="83"/>
      <c r="CU226" s="83"/>
      <c r="CV226" s="83"/>
      <c r="CW226" s="83"/>
      <c r="CX226" s="83"/>
      <c r="CY226" s="83"/>
      <c r="CZ226" s="83"/>
      <c r="DA226" s="83"/>
      <c r="DB226" s="83"/>
      <c r="DC226" s="83"/>
      <c r="DD226" s="83"/>
      <c r="DE226" s="83"/>
      <c r="DF226" s="83"/>
      <c r="DG226" s="83"/>
      <c r="DH226" s="83"/>
      <c r="DI226" s="83"/>
    </row>
    <row r="227" spans="1:113" ht="13.5" customHeight="1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  <c r="BV227" s="83"/>
      <c r="BW227" s="83"/>
      <c r="BX227" s="83"/>
      <c r="BY227" s="83"/>
      <c r="BZ227" s="83"/>
      <c r="CA227" s="83"/>
      <c r="CB227" s="83"/>
      <c r="CC227" s="83"/>
      <c r="CD227" s="83"/>
      <c r="CE227" s="83"/>
      <c r="CF227" s="83"/>
      <c r="CG227" s="83"/>
      <c r="CH227" s="83"/>
      <c r="CI227" s="83"/>
      <c r="CJ227" s="83"/>
      <c r="CK227" s="83"/>
      <c r="CL227" s="83"/>
      <c r="CM227" s="83"/>
      <c r="CN227" s="83"/>
      <c r="CO227" s="83"/>
      <c r="CP227" s="83"/>
      <c r="CQ227" s="83"/>
      <c r="CR227" s="83"/>
      <c r="CS227" s="83"/>
      <c r="CT227" s="83"/>
      <c r="CU227" s="83"/>
      <c r="CV227" s="83"/>
      <c r="CW227" s="83"/>
      <c r="CX227" s="83"/>
      <c r="CY227" s="83"/>
      <c r="CZ227" s="83"/>
      <c r="DA227" s="83"/>
      <c r="DB227" s="83"/>
      <c r="DC227" s="83"/>
      <c r="DD227" s="83"/>
      <c r="DE227" s="83"/>
      <c r="DF227" s="83"/>
      <c r="DG227" s="83"/>
      <c r="DH227" s="83"/>
      <c r="DI227" s="83"/>
    </row>
    <row r="228" spans="1:113" ht="13.5" customHeight="1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  <c r="BV228" s="83"/>
      <c r="BW228" s="83"/>
      <c r="BX228" s="83"/>
      <c r="BY228" s="83"/>
      <c r="BZ228" s="83"/>
      <c r="CA228" s="83"/>
      <c r="CB228" s="83"/>
      <c r="CC228" s="83"/>
      <c r="CD228" s="83"/>
      <c r="CE228" s="83"/>
      <c r="CF228" s="83"/>
      <c r="CG228" s="83"/>
      <c r="CH228" s="83"/>
      <c r="CI228" s="83"/>
      <c r="CJ228" s="83"/>
      <c r="CK228" s="83"/>
      <c r="CL228" s="83"/>
      <c r="CM228" s="83"/>
      <c r="CN228" s="83"/>
      <c r="CO228" s="83"/>
      <c r="CP228" s="83"/>
      <c r="CQ228" s="83"/>
      <c r="CR228" s="83"/>
      <c r="CS228" s="83"/>
      <c r="CT228" s="83"/>
      <c r="CU228" s="83"/>
      <c r="CV228" s="83"/>
      <c r="CW228" s="83"/>
      <c r="CX228" s="83"/>
      <c r="CY228" s="83"/>
      <c r="CZ228" s="83"/>
      <c r="DA228" s="83"/>
      <c r="DB228" s="83"/>
      <c r="DC228" s="83"/>
      <c r="DD228" s="83"/>
      <c r="DE228" s="83"/>
      <c r="DF228" s="83"/>
      <c r="DG228" s="83"/>
      <c r="DH228" s="83"/>
      <c r="DI228" s="83"/>
    </row>
    <row r="229" spans="1:113" ht="13.5" customHeight="1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  <c r="BV229" s="83"/>
      <c r="BW229" s="83"/>
      <c r="BX229" s="83"/>
      <c r="BY229" s="83"/>
      <c r="BZ229" s="83"/>
      <c r="CA229" s="83"/>
      <c r="CB229" s="83"/>
      <c r="CC229" s="83"/>
      <c r="CD229" s="83"/>
      <c r="CE229" s="83"/>
      <c r="CF229" s="83"/>
      <c r="CG229" s="83"/>
      <c r="CH229" s="83"/>
      <c r="CI229" s="83"/>
      <c r="CJ229" s="83"/>
      <c r="CK229" s="83"/>
      <c r="CL229" s="83"/>
      <c r="CM229" s="83"/>
      <c r="CN229" s="83"/>
      <c r="CO229" s="83"/>
      <c r="CP229" s="83"/>
      <c r="CQ229" s="83"/>
      <c r="CR229" s="83"/>
      <c r="CS229" s="83"/>
      <c r="CT229" s="83"/>
      <c r="CU229" s="83"/>
      <c r="CV229" s="83"/>
      <c r="CW229" s="83"/>
      <c r="CX229" s="83"/>
      <c r="CY229" s="83"/>
      <c r="CZ229" s="83"/>
      <c r="DA229" s="83"/>
      <c r="DB229" s="83"/>
      <c r="DC229" s="83"/>
      <c r="DD229" s="83"/>
      <c r="DE229" s="83"/>
      <c r="DF229" s="83"/>
      <c r="DG229" s="83"/>
      <c r="DH229" s="83"/>
      <c r="DI229" s="83"/>
    </row>
    <row r="230" spans="1:113" ht="13.5" customHeight="1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  <c r="BV230" s="83"/>
      <c r="BW230" s="83"/>
      <c r="BX230" s="83"/>
      <c r="BY230" s="83"/>
      <c r="BZ230" s="83"/>
      <c r="CA230" s="83"/>
      <c r="CB230" s="83"/>
      <c r="CC230" s="83"/>
      <c r="CD230" s="83"/>
      <c r="CE230" s="83"/>
      <c r="CF230" s="83"/>
      <c r="CG230" s="83"/>
      <c r="CH230" s="83"/>
      <c r="CI230" s="83"/>
      <c r="CJ230" s="83"/>
      <c r="CK230" s="83"/>
      <c r="CL230" s="83"/>
      <c r="CM230" s="83"/>
      <c r="CN230" s="83"/>
      <c r="CO230" s="83"/>
      <c r="CP230" s="83"/>
      <c r="CQ230" s="83"/>
      <c r="CR230" s="83"/>
      <c r="CS230" s="83"/>
      <c r="CT230" s="83"/>
      <c r="CU230" s="83"/>
      <c r="CV230" s="83"/>
      <c r="CW230" s="83"/>
      <c r="CX230" s="83"/>
      <c r="CY230" s="83"/>
      <c r="CZ230" s="83"/>
      <c r="DA230" s="83"/>
      <c r="DB230" s="83"/>
      <c r="DC230" s="83"/>
      <c r="DD230" s="83"/>
      <c r="DE230" s="83"/>
      <c r="DF230" s="83"/>
      <c r="DG230" s="83"/>
      <c r="DH230" s="83"/>
      <c r="DI230" s="83"/>
    </row>
    <row r="231" spans="1:113" ht="13.5" customHeight="1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  <c r="BV231" s="83"/>
      <c r="BW231" s="83"/>
      <c r="BX231" s="83"/>
      <c r="BY231" s="83"/>
      <c r="BZ231" s="83"/>
      <c r="CA231" s="83"/>
      <c r="CB231" s="83"/>
      <c r="CC231" s="83"/>
      <c r="CD231" s="83"/>
      <c r="CE231" s="83"/>
      <c r="CF231" s="83"/>
      <c r="CG231" s="83"/>
      <c r="CH231" s="83"/>
      <c r="CI231" s="83"/>
      <c r="CJ231" s="83"/>
      <c r="CK231" s="83"/>
      <c r="CL231" s="83"/>
      <c r="CM231" s="83"/>
      <c r="CN231" s="83"/>
      <c r="CO231" s="83"/>
      <c r="CP231" s="83"/>
      <c r="CQ231" s="83"/>
      <c r="CR231" s="83"/>
      <c r="CS231" s="83"/>
      <c r="CT231" s="83"/>
      <c r="CU231" s="83"/>
      <c r="CV231" s="83"/>
      <c r="CW231" s="83"/>
      <c r="CX231" s="83"/>
      <c r="CY231" s="83"/>
      <c r="CZ231" s="83"/>
      <c r="DA231" s="83"/>
      <c r="DB231" s="83"/>
      <c r="DC231" s="83"/>
      <c r="DD231" s="83"/>
      <c r="DE231" s="83"/>
      <c r="DF231" s="83"/>
      <c r="DG231" s="83"/>
      <c r="DH231" s="83"/>
      <c r="DI231" s="83"/>
    </row>
    <row r="232" spans="1:113" ht="13.5" customHeight="1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  <c r="BV232" s="83"/>
      <c r="BW232" s="83"/>
      <c r="BX232" s="83"/>
      <c r="BY232" s="83"/>
      <c r="BZ232" s="83"/>
      <c r="CA232" s="83"/>
      <c r="CB232" s="83"/>
      <c r="CC232" s="83"/>
      <c r="CD232" s="83"/>
      <c r="CE232" s="83"/>
      <c r="CF232" s="83"/>
      <c r="CG232" s="83"/>
      <c r="CH232" s="83"/>
      <c r="CI232" s="83"/>
      <c r="CJ232" s="83"/>
      <c r="CK232" s="83"/>
      <c r="CL232" s="83"/>
      <c r="CM232" s="83"/>
      <c r="CN232" s="83"/>
      <c r="CO232" s="83"/>
      <c r="CP232" s="83"/>
      <c r="CQ232" s="83"/>
      <c r="CR232" s="83"/>
      <c r="CS232" s="83"/>
      <c r="CT232" s="83"/>
      <c r="CU232" s="83"/>
      <c r="CV232" s="83"/>
      <c r="CW232" s="83"/>
      <c r="CX232" s="83"/>
      <c r="CY232" s="83"/>
      <c r="CZ232" s="83"/>
      <c r="DA232" s="83"/>
      <c r="DB232" s="83"/>
      <c r="DC232" s="83"/>
      <c r="DD232" s="83"/>
      <c r="DE232" s="83"/>
      <c r="DF232" s="83"/>
      <c r="DG232" s="83"/>
      <c r="DH232" s="83"/>
      <c r="DI232" s="83"/>
    </row>
    <row r="233" spans="1:113" ht="13.5" customHeight="1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  <c r="BV233" s="83"/>
      <c r="BW233" s="83"/>
      <c r="BX233" s="83"/>
      <c r="BY233" s="83"/>
      <c r="BZ233" s="83"/>
      <c r="CA233" s="83"/>
      <c r="CB233" s="83"/>
      <c r="CC233" s="83"/>
      <c r="CD233" s="83"/>
      <c r="CE233" s="83"/>
      <c r="CF233" s="83"/>
      <c r="CG233" s="83"/>
      <c r="CH233" s="83"/>
      <c r="CI233" s="83"/>
      <c r="CJ233" s="83"/>
      <c r="CK233" s="83"/>
      <c r="CL233" s="83"/>
      <c r="CM233" s="83"/>
      <c r="CN233" s="83"/>
      <c r="CO233" s="83"/>
      <c r="CP233" s="83"/>
      <c r="CQ233" s="83"/>
      <c r="CR233" s="83"/>
      <c r="CS233" s="83"/>
      <c r="CT233" s="83"/>
      <c r="CU233" s="83"/>
      <c r="CV233" s="83"/>
      <c r="CW233" s="83"/>
      <c r="CX233" s="83"/>
      <c r="CY233" s="83"/>
      <c r="CZ233" s="83"/>
      <c r="DA233" s="83"/>
      <c r="DB233" s="83"/>
      <c r="DC233" s="83"/>
      <c r="DD233" s="83"/>
      <c r="DE233" s="83"/>
      <c r="DF233" s="83"/>
      <c r="DG233" s="83"/>
      <c r="DH233" s="83"/>
      <c r="DI233" s="83"/>
    </row>
    <row r="234" spans="1:113" ht="13.5" customHeight="1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  <c r="BV234" s="83"/>
      <c r="BW234" s="83"/>
      <c r="BX234" s="83"/>
      <c r="BY234" s="83"/>
      <c r="BZ234" s="83"/>
      <c r="CA234" s="83"/>
      <c r="CB234" s="83"/>
      <c r="CC234" s="83"/>
      <c r="CD234" s="83"/>
      <c r="CE234" s="83"/>
      <c r="CF234" s="83"/>
      <c r="CG234" s="83"/>
      <c r="CH234" s="83"/>
      <c r="CI234" s="83"/>
      <c r="CJ234" s="83"/>
      <c r="CK234" s="83"/>
      <c r="CL234" s="83"/>
      <c r="CM234" s="83"/>
      <c r="CN234" s="83"/>
      <c r="CO234" s="83"/>
      <c r="CP234" s="83"/>
      <c r="CQ234" s="83"/>
      <c r="CR234" s="83"/>
      <c r="CS234" s="83"/>
      <c r="CT234" s="83"/>
      <c r="CU234" s="83"/>
      <c r="CV234" s="83"/>
      <c r="CW234" s="83"/>
      <c r="CX234" s="83"/>
      <c r="CY234" s="83"/>
      <c r="CZ234" s="83"/>
      <c r="DA234" s="83"/>
      <c r="DB234" s="83"/>
      <c r="DC234" s="83"/>
      <c r="DD234" s="83"/>
      <c r="DE234" s="83"/>
      <c r="DF234" s="83"/>
      <c r="DG234" s="83"/>
      <c r="DH234" s="83"/>
      <c r="DI234" s="83"/>
    </row>
    <row r="235" spans="1:113" ht="13.5" customHeight="1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  <c r="BV235" s="83"/>
      <c r="BW235" s="83"/>
      <c r="BX235" s="83"/>
      <c r="BY235" s="83"/>
      <c r="BZ235" s="83"/>
      <c r="CA235" s="83"/>
      <c r="CB235" s="83"/>
      <c r="CC235" s="83"/>
      <c r="CD235" s="83"/>
      <c r="CE235" s="83"/>
      <c r="CF235" s="83"/>
      <c r="CG235" s="83"/>
      <c r="CH235" s="83"/>
      <c r="CI235" s="83"/>
      <c r="CJ235" s="83"/>
      <c r="CK235" s="83"/>
      <c r="CL235" s="83"/>
      <c r="CM235" s="83"/>
      <c r="CN235" s="83"/>
      <c r="CO235" s="83"/>
      <c r="CP235" s="83"/>
      <c r="CQ235" s="83"/>
      <c r="CR235" s="83"/>
      <c r="CS235" s="83"/>
      <c r="CT235" s="83"/>
      <c r="CU235" s="83"/>
      <c r="CV235" s="83"/>
      <c r="CW235" s="83"/>
      <c r="CX235" s="83"/>
      <c r="CY235" s="83"/>
      <c r="CZ235" s="83"/>
      <c r="DA235" s="83"/>
      <c r="DB235" s="83"/>
      <c r="DC235" s="83"/>
      <c r="DD235" s="83"/>
      <c r="DE235" s="83"/>
      <c r="DF235" s="83"/>
      <c r="DG235" s="83"/>
      <c r="DH235" s="83"/>
      <c r="DI235" s="83"/>
    </row>
    <row r="236" spans="1:113" ht="13.5" customHeight="1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  <c r="BV236" s="83"/>
      <c r="BW236" s="83"/>
      <c r="BX236" s="83"/>
      <c r="BY236" s="83"/>
      <c r="BZ236" s="83"/>
      <c r="CA236" s="83"/>
      <c r="CB236" s="83"/>
      <c r="CC236" s="83"/>
      <c r="CD236" s="83"/>
      <c r="CE236" s="83"/>
      <c r="CF236" s="83"/>
      <c r="CG236" s="83"/>
      <c r="CH236" s="83"/>
      <c r="CI236" s="83"/>
      <c r="CJ236" s="83"/>
      <c r="CK236" s="83"/>
      <c r="CL236" s="83"/>
      <c r="CM236" s="83"/>
      <c r="CN236" s="83"/>
      <c r="CO236" s="83"/>
      <c r="CP236" s="83"/>
      <c r="CQ236" s="83"/>
      <c r="CR236" s="83"/>
      <c r="CS236" s="83"/>
      <c r="CT236" s="83"/>
      <c r="CU236" s="83"/>
      <c r="CV236" s="83"/>
      <c r="CW236" s="83"/>
      <c r="CX236" s="83"/>
      <c r="CY236" s="83"/>
      <c r="CZ236" s="83"/>
      <c r="DA236" s="83"/>
      <c r="DB236" s="83"/>
      <c r="DC236" s="83"/>
      <c r="DD236" s="83"/>
      <c r="DE236" s="83"/>
      <c r="DF236" s="83"/>
      <c r="DG236" s="83"/>
      <c r="DH236" s="83"/>
      <c r="DI236" s="83"/>
    </row>
    <row r="237" spans="1:113" ht="13.5" customHeight="1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  <c r="BV237" s="83"/>
      <c r="BW237" s="83"/>
      <c r="BX237" s="83"/>
      <c r="BY237" s="83"/>
      <c r="BZ237" s="83"/>
      <c r="CA237" s="83"/>
      <c r="CB237" s="83"/>
      <c r="CC237" s="83"/>
      <c r="CD237" s="83"/>
      <c r="CE237" s="83"/>
      <c r="CF237" s="83"/>
      <c r="CG237" s="83"/>
      <c r="CH237" s="83"/>
      <c r="CI237" s="83"/>
      <c r="CJ237" s="83"/>
      <c r="CK237" s="83"/>
      <c r="CL237" s="83"/>
      <c r="CM237" s="83"/>
      <c r="CN237" s="83"/>
      <c r="CO237" s="83"/>
      <c r="CP237" s="83"/>
      <c r="CQ237" s="83"/>
      <c r="CR237" s="83"/>
      <c r="CS237" s="83"/>
      <c r="CT237" s="83"/>
      <c r="CU237" s="83"/>
      <c r="CV237" s="83"/>
      <c r="CW237" s="83"/>
      <c r="CX237" s="83"/>
      <c r="CY237" s="83"/>
      <c r="CZ237" s="83"/>
      <c r="DA237" s="83"/>
      <c r="DB237" s="83"/>
      <c r="DC237" s="83"/>
      <c r="DD237" s="83"/>
      <c r="DE237" s="83"/>
      <c r="DF237" s="83"/>
      <c r="DG237" s="83"/>
      <c r="DH237" s="83"/>
      <c r="DI237" s="83"/>
    </row>
    <row r="238" spans="1:113" ht="13.5" customHeight="1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  <c r="BV238" s="83"/>
      <c r="BW238" s="83"/>
      <c r="BX238" s="83"/>
      <c r="BY238" s="83"/>
      <c r="BZ238" s="83"/>
      <c r="CA238" s="83"/>
      <c r="CB238" s="83"/>
      <c r="CC238" s="83"/>
      <c r="CD238" s="83"/>
      <c r="CE238" s="83"/>
      <c r="CF238" s="83"/>
      <c r="CG238" s="83"/>
      <c r="CH238" s="83"/>
      <c r="CI238" s="83"/>
      <c r="CJ238" s="83"/>
      <c r="CK238" s="83"/>
      <c r="CL238" s="83"/>
      <c r="CM238" s="83"/>
      <c r="CN238" s="83"/>
      <c r="CO238" s="83"/>
      <c r="CP238" s="83"/>
      <c r="CQ238" s="83"/>
      <c r="CR238" s="83"/>
      <c r="CS238" s="83"/>
      <c r="CT238" s="83"/>
      <c r="CU238" s="83"/>
      <c r="CV238" s="83"/>
      <c r="CW238" s="83"/>
      <c r="CX238" s="83"/>
      <c r="CY238" s="83"/>
      <c r="CZ238" s="83"/>
      <c r="DA238" s="83"/>
      <c r="DB238" s="83"/>
      <c r="DC238" s="83"/>
      <c r="DD238" s="83"/>
      <c r="DE238" s="83"/>
      <c r="DF238" s="83"/>
      <c r="DG238" s="83"/>
      <c r="DH238" s="83"/>
      <c r="DI238" s="83"/>
    </row>
    <row r="239" spans="1:113" ht="13.5" customHeight="1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  <c r="BV239" s="83"/>
      <c r="BW239" s="83"/>
      <c r="BX239" s="83"/>
      <c r="BY239" s="83"/>
      <c r="BZ239" s="83"/>
      <c r="CA239" s="83"/>
      <c r="CB239" s="83"/>
      <c r="CC239" s="83"/>
      <c r="CD239" s="83"/>
      <c r="CE239" s="83"/>
      <c r="CF239" s="83"/>
      <c r="CG239" s="83"/>
      <c r="CH239" s="83"/>
      <c r="CI239" s="83"/>
      <c r="CJ239" s="83"/>
      <c r="CK239" s="83"/>
      <c r="CL239" s="83"/>
      <c r="CM239" s="83"/>
      <c r="CN239" s="83"/>
      <c r="CO239" s="83"/>
      <c r="CP239" s="83"/>
      <c r="CQ239" s="83"/>
      <c r="CR239" s="83"/>
      <c r="CS239" s="83"/>
      <c r="CT239" s="83"/>
      <c r="CU239" s="83"/>
      <c r="CV239" s="83"/>
      <c r="CW239" s="83"/>
      <c r="CX239" s="83"/>
      <c r="CY239" s="83"/>
      <c r="CZ239" s="83"/>
      <c r="DA239" s="83"/>
      <c r="DB239" s="83"/>
      <c r="DC239" s="83"/>
      <c r="DD239" s="83"/>
      <c r="DE239" s="83"/>
      <c r="DF239" s="83"/>
      <c r="DG239" s="83"/>
      <c r="DH239" s="83"/>
      <c r="DI239" s="83"/>
    </row>
    <row r="240" spans="1:113" ht="13.5" customHeight="1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  <c r="BV240" s="83"/>
      <c r="BW240" s="83"/>
      <c r="BX240" s="83"/>
      <c r="BY240" s="83"/>
      <c r="BZ240" s="83"/>
      <c r="CA240" s="83"/>
      <c r="CB240" s="83"/>
      <c r="CC240" s="83"/>
      <c r="CD240" s="83"/>
      <c r="CE240" s="83"/>
      <c r="CF240" s="83"/>
      <c r="CG240" s="83"/>
      <c r="CH240" s="83"/>
      <c r="CI240" s="83"/>
      <c r="CJ240" s="83"/>
      <c r="CK240" s="83"/>
      <c r="CL240" s="83"/>
      <c r="CM240" s="83"/>
      <c r="CN240" s="83"/>
      <c r="CO240" s="83"/>
      <c r="CP240" s="83"/>
      <c r="CQ240" s="83"/>
      <c r="CR240" s="83"/>
      <c r="CS240" s="83"/>
      <c r="CT240" s="83"/>
      <c r="CU240" s="83"/>
      <c r="CV240" s="83"/>
      <c r="CW240" s="83"/>
      <c r="CX240" s="83"/>
      <c r="CY240" s="83"/>
      <c r="CZ240" s="83"/>
      <c r="DA240" s="83"/>
      <c r="DB240" s="83"/>
      <c r="DC240" s="83"/>
      <c r="DD240" s="83"/>
      <c r="DE240" s="83"/>
      <c r="DF240" s="83"/>
      <c r="DG240" s="83"/>
      <c r="DH240" s="83"/>
      <c r="DI240" s="83"/>
    </row>
    <row r="241" spans="1:113" ht="13.5" customHeight="1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  <c r="BV241" s="83"/>
      <c r="BW241" s="83"/>
      <c r="BX241" s="83"/>
      <c r="BY241" s="83"/>
      <c r="BZ241" s="83"/>
      <c r="CA241" s="83"/>
      <c r="CB241" s="83"/>
      <c r="CC241" s="83"/>
      <c r="CD241" s="83"/>
      <c r="CE241" s="83"/>
      <c r="CF241" s="83"/>
      <c r="CG241" s="83"/>
      <c r="CH241" s="83"/>
      <c r="CI241" s="83"/>
      <c r="CJ241" s="83"/>
      <c r="CK241" s="83"/>
      <c r="CL241" s="83"/>
      <c r="CM241" s="83"/>
      <c r="CN241" s="83"/>
      <c r="CO241" s="83"/>
      <c r="CP241" s="83"/>
      <c r="CQ241" s="83"/>
      <c r="CR241" s="83"/>
      <c r="CS241" s="83"/>
      <c r="CT241" s="83"/>
      <c r="CU241" s="83"/>
      <c r="CV241" s="83"/>
      <c r="CW241" s="83"/>
      <c r="CX241" s="83"/>
      <c r="CY241" s="83"/>
      <c r="CZ241" s="83"/>
      <c r="DA241" s="83"/>
      <c r="DB241" s="83"/>
      <c r="DC241" s="83"/>
      <c r="DD241" s="83"/>
      <c r="DE241" s="83"/>
      <c r="DF241" s="83"/>
      <c r="DG241" s="83"/>
      <c r="DH241" s="83"/>
      <c r="DI241" s="83"/>
    </row>
    <row r="242" spans="1:113" ht="13.5" customHeight="1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  <c r="BV242" s="83"/>
      <c r="BW242" s="83"/>
      <c r="BX242" s="83"/>
      <c r="BY242" s="83"/>
      <c r="BZ242" s="83"/>
      <c r="CA242" s="83"/>
      <c r="CB242" s="83"/>
      <c r="CC242" s="83"/>
      <c r="CD242" s="83"/>
      <c r="CE242" s="83"/>
      <c r="CF242" s="83"/>
      <c r="CG242" s="83"/>
      <c r="CH242" s="83"/>
      <c r="CI242" s="83"/>
      <c r="CJ242" s="83"/>
      <c r="CK242" s="83"/>
      <c r="CL242" s="83"/>
      <c r="CM242" s="83"/>
      <c r="CN242" s="83"/>
      <c r="CO242" s="83"/>
      <c r="CP242" s="83"/>
      <c r="CQ242" s="83"/>
      <c r="CR242" s="83"/>
      <c r="CS242" s="83"/>
      <c r="CT242" s="83"/>
      <c r="CU242" s="83"/>
      <c r="CV242" s="83"/>
      <c r="CW242" s="83"/>
      <c r="CX242" s="83"/>
      <c r="CY242" s="83"/>
      <c r="CZ242" s="83"/>
      <c r="DA242" s="83"/>
      <c r="DB242" s="83"/>
      <c r="DC242" s="83"/>
      <c r="DD242" s="83"/>
      <c r="DE242" s="83"/>
      <c r="DF242" s="83"/>
      <c r="DG242" s="83"/>
      <c r="DH242" s="83"/>
      <c r="DI242" s="83"/>
    </row>
    <row r="243" spans="1:113" ht="13.5" customHeight="1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  <c r="BV243" s="83"/>
      <c r="BW243" s="83"/>
      <c r="BX243" s="83"/>
      <c r="BY243" s="83"/>
      <c r="BZ243" s="83"/>
      <c r="CA243" s="83"/>
      <c r="CB243" s="83"/>
      <c r="CC243" s="83"/>
      <c r="CD243" s="83"/>
      <c r="CE243" s="83"/>
      <c r="CF243" s="83"/>
      <c r="CG243" s="83"/>
      <c r="CH243" s="83"/>
      <c r="CI243" s="83"/>
      <c r="CJ243" s="83"/>
      <c r="CK243" s="83"/>
      <c r="CL243" s="83"/>
      <c r="CM243" s="83"/>
      <c r="CN243" s="83"/>
      <c r="CO243" s="83"/>
      <c r="CP243" s="83"/>
      <c r="CQ243" s="83"/>
      <c r="CR243" s="83"/>
      <c r="CS243" s="83"/>
      <c r="CT243" s="83"/>
      <c r="CU243" s="83"/>
      <c r="CV243" s="83"/>
      <c r="CW243" s="83"/>
      <c r="CX243" s="83"/>
      <c r="CY243" s="83"/>
      <c r="CZ243" s="83"/>
      <c r="DA243" s="83"/>
      <c r="DB243" s="83"/>
      <c r="DC243" s="83"/>
      <c r="DD243" s="83"/>
      <c r="DE243" s="83"/>
      <c r="DF243" s="83"/>
      <c r="DG243" s="83"/>
      <c r="DH243" s="83"/>
      <c r="DI243" s="83"/>
    </row>
    <row r="244" spans="1:113" ht="13.5" customHeight="1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  <c r="BV244" s="83"/>
      <c r="BW244" s="83"/>
      <c r="BX244" s="83"/>
      <c r="BY244" s="83"/>
      <c r="BZ244" s="83"/>
      <c r="CA244" s="83"/>
      <c r="CB244" s="83"/>
      <c r="CC244" s="83"/>
      <c r="CD244" s="83"/>
      <c r="CE244" s="83"/>
      <c r="CF244" s="83"/>
      <c r="CG244" s="83"/>
      <c r="CH244" s="83"/>
      <c r="CI244" s="83"/>
      <c r="CJ244" s="83"/>
      <c r="CK244" s="83"/>
      <c r="CL244" s="83"/>
      <c r="CM244" s="83"/>
      <c r="CN244" s="83"/>
      <c r="CO244" s="83"/>
      <c r="CP244" s="83"/>
      <c r="CQ244" s="83"/>
      <c r="CR244" s="83"/>
      <c r="CS244" s="83"/>
      <c r="CT244" s="83"/>
      <c r="CU244" s="83"/>
      <c r="CV244" s="83"/>
      <c r="CW244" s="83"/>
      <c r="CX244" s="83"/>
      <c r="CY244" s="83"/>
      <c r="CZ244" s="83"/>
      <c r="DA244" s="83"/>
      <c r="DB244" s="83"/>
      <c r="DC244" s="83"/>
      <c r="DD244" s="83"/>
      <c r="DE244" s="83"/>
      <c r="DF244" s="83"/>
      <c r="DG244" s="83"/>
      <c r="DH244" s="83"/>
      <c r="DI244" s="83"/>
    </row>
    <row r="245" spans="1:113" ht="13.5" customHeight="1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  <c r="BV245" s="83"/>
      <c r="BW245" s="83"/>
      <c r="BX245" s="83"/>
      <c r="BY245" s="83"/>
      <c r="BZ245" s="83"/>
      <c r="CA245" s="83"/>
      <c r="CB245" s="83"/>
      <c r="CC245" s="83"/>
      <c r="CD245" s="83"/>
      <c r="CE245" s="83"/>
      <c r="CF245" s="83"/>
      <c r="CG245" s="83"/>
      <c r="CH245" s="83"/>
      <c r="CI245" s="83"/>
      <c r="CJ245" s="83"/>
      <c r="CK245" s="83"/>
      <c r="CL245" s="83"/>
      <c r="CM245" s="83"/>
      <c r="CN245" s="83"/>
      <c r="CO245" s="83"/>
      <c r="CP245" s="83"/>
      <c r="CQ245" s="83"/>
      <c r="CR245" s="83"/>
      <c r="CS245" s="83"/>
      <c r="CT245" s="83"/>
      <c r="CU245" s="83"/>
      <c r="CV245" s="83"/>
      <c r="CW245" s="83"/>
      <c r="CX245" s="83"/>
      <c r="CY245" s="83"/>
      <c r="CZ245" s="83"/>
      <c r="DA245" s="83"/>
      <c r="DB245" s="83"/>
      <c r="DC245" s="83"/>
      <c r="DD245" s="83"/>
      <c r="DE245" s="83"/>
      <c r="DF245" s="83"/>
      <c r="DG245" s="83"/>
      <c r="DH245" s="83"/>
      <c r="DI245" s="83"/>
    </row>
    <row r="246" spans="1:113" ht="13.5" customHeight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  <c r="BV246" s="83"/>
      <c r="BW246" s="83"/>
      <c r="BX246" s="83"/>
      <c r="BY246" s="83"/>
      <c r="BZ246" s="83"/>
      <c r="CA246" s="83"/>
      <c r="CB246" s="83"/>
      <c r="CC246" s="83"/>
      <c r="CD246" s="83"/>
      <c r="CE246" s="83"/>
      <c r="CF246" s="83"/>
      <c r="CG246" s="83"/>
      <c r="CH246" s="83"/>
      <c r="CI246" s="83"/>
      <c r="CJ246" s="83"/>
      <c r="CK246" s="83"/>
      <c r="CL246" s="83"/>
      <c r="CM246" s="83"/>
      <c r="CN246" s="83"/>
      <c r="CO246" s="83"/>
      <c r="CP246" s="83"/>
      <c r="CQ246" s="83"/>
      <c r="CR246" s="83"/>
      <c r="CS246" s="83"/>
      <c r="CT246" s="83"/>
      <c r="CU246" s="83"/>
      <c r="CV246" s="83"/>
      <c r="CW246" s="83"/>
      <c r="CX246" s="83"/>
      <c r="CY246" s="83"/>
      <c r="CZ246" s="83"/>
      <c r="DA246" s="83"/>
      <c r="DB246" s="83"/>
      <c r="DC246" s="83"/>
      <c r="DD246" s="83"/>
      <c r="DE246" s="83"/>
      <c r="DF246" s="83"/>
      <c r="DG246" s="83"/>
      <c r="DH246" s="83"/>
      <c r="DI246" s="83"/>
    </row>
    <row r="247" spans="1:113" ht="13.5" customHeight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  <c r="BV247" s="83"/>
      <c r="BW247" s="83"/>
      <c r="BX247" s="83"/>
      <c r="BY247" s="83"/>
      <c r="BZ247" s="83"/>
      <c r="CA247" s="83"/>
      <c r="CB247" s="83"/>
      <c r="CC247" s="83"/>
      <c r="CD247" s="83"/>
      <c r="CE247" s="83"/>
      <c r="CF247" s="83"/>
      <c r="CG247" s="83"/>
      <c r="CH247" s="83"/>
      <c r="CI247" s="83"/>
      <c r="CJ247" s="83"/>
      <c r="CK247" s="83"/>
      <c r="CL247" s="83"/>
      <c r="CM247" s="83"/>
      <c r="CN247" s="83"/>
      <c r="CO247" s="83"/>
      <c r="CP247" s="83"/>
      <c r="CQ247" s="83"/>
      <c r="CR247" s="83"/>
      <c r="CS247" s="83"/>
      <c r="CT247" s="83"/>
      <c r="CU247" s="83"/>
      <c r="CV247" s="83"/>
      <c r="CW247" s="83"/>
      <c r="CX247" s="83"/>
      <c r="CY247" s="83"/>
      <c r="CZ247" s="83"/>
      <c r="DA247" s="83"/>
      <c r="DB247" s="83"/>
      <c r="DC247" s="83"/>
      <c r="DD247" s="83"/>
      <c r="DE247" s="83"/>
      <c r="DF247" s="83"/>
      <c r="DG247" s="83"/>
      <c r="DH247" s="83"/>
      <c r="DI247" s="83"/>
    </row>
    <row r="248" spans="1:113" ht="13.5" customHeight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  <c r="BV248" s="83"/>
      <c r="BW248" s="83"/>
      <c r="BX248" s="83"/>
      <c r="BY248" s="83"/>
      <c r="BZ248" s="83"/>
      <c r="CA248" s="83"/>
      <c r="CB248" s="83"/>
      <c r="CC248" s="83"/>
      <c r="CD248" s="83"/>
      <c r="CE248" s="83"/>
      <c r="CF248" s="83"/>
      <c r="CG248" s="83"/>
      <c r="CH248" s="83"/>
      <c r="CI248" s="83"/>
      <c r="CJ248" s="83"/>
      <c r="CK248" s="83"/>
      <c r="CL248" s="83"/>
      <c r="CM248" s="83"/>
      <c r="CN248" s="83"/>
      <c r="CO248" s="83"/>
      <c r="CP248" s="83"/>
      <c r="CQ248" s="83"/>
      <c r="CR248" s="83"/>
      <c r="CS248" s="83"/>
      <c r="CT248" s="83"/>
      <c r="CU248" s="83"/>
      <c r="CV248" s="83"/>
      <c r="CW248" s="83"/>
      <c r="CX248" s="83"/>
      <c r="CY248" s="83"/>
      <c r="CZ248" s="83"/>
      <c r="DA248" s="83"/>
      <c r="DB248" s="83"/>
      <c r="DC248" s="83"/>
      <c r="DD248" s="83"/>
      <c r="DE248" s="83"/>
      <c r="DF248" s="83"/>
      <c r="DG248" s="83"/>
      <c r="DH248" s="83"/>
      <c r="DI248" s="83"/>
    </row>
    <row r="249" spans="1:113" ht="13.5" customHeight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  <c r="BV249" s="83"/>
      <c r="BW249" s="83"/>
      <c r="BX249" s="83"/>
      <c r="BY249" s="83"/>
      <c r="BZ249" s="83"/>
      <c r="CA249" s="83"/>
      <c r="CB249" s="83"/>
      <c r="CC249" s="83"/>
      <c r="CD249" s="83"/>
      <c r="CE249" s="83"/>
      <c r="CF249" s="83"/>
      <c r="CG249" s="83"/>
      <c r="CH249" s="83"/>
      <c r="CI249" s="83"/>
      <c r="CJ249" s="83"/>
      <c r="CK249" s="83"/>
      <c r="CL249" s="83"/>
      <c r="CM249" s="83"/>
      <c r="CN249" s="83"/>
      <c r="CO249" s="83"/>
      <c r="CP249" s="83"/>
      <c r="CQ249" s="83"/>
      <c r="CR249" s="83"/>
      <c r="CS249" s="83"/>
      <c r="CT249" s="83"/>
      <c r="CU249" s="83"/>
      <c r="CV249" s="83"/>
      <c r="CW249" s="83"/>
      <c r="CX249" s="83"/>
      <c r="CY249" s="83"/>
      <c r="CZ249" s="83"/>
      <c r="DA249" s="83"/>
      <c r="DB249" s="83"/>
      <c r="DC249" s="83"/>
      <c r="DD249" s="83"/>
      <c r="DE249" s="83"/>
      <c r="DF249" s="83"/>
      <c r="DG249" s="83"/>
      <c r="DH249" s="83"/>
      <c r="DI249" s="83"/>
    </row>
    <row r="250" spans="1:113" ht="13.5" customHeight="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  <c r="BV250" s="83"/>
      <c r="BW250" s="83"/>
      <c r="BX250" s="83"/>
      <c r="BY250" s="83"/>
      <c r="BZ250" s="83"/>
      <c r="CA250" s="83"/>
      <c r="CB250" s="83"/>
      <c r="CC250" s="83"/>
      <c r="CD250" s="83"/>
      <c r="CE250" s="83"/>
      <c r="CF250" s="83"/>
      <c r="CG250" s="83"/>
      <c r="CH250" s="83"/>
      <c r="CI250" s="83"/>
      <c r="CJ250" s="83"/>
      <c r="CK250" s="83"/>
      <c r="CL250" s="83"/>
      <c r="CM250" s="83"/>
      <c r="CN250" s="83"/>
      <c r="CO250" s="83"/>
      <c r="CP250" s="83"/>
      <c r="CQ250" s="83"/>
      <c r="CR250" s="83"/>
      <c r="CS250" s="83"/>
      <c r="CT250" s="83"/>
      <c r="CU250" s="83"/>
      <c r="CV250" s="83"/>
      <c r="CW250" s="83"/>
      <c r="CX250" s="83"/>
      <c r="CY250" s="83"/>
      <c r="CZ250" s="83"/>
      <c r="DA250" s="83"/>
      <c r="DB250" s="83"/>
      <c r="DC250" s="83"/>
      <c r="DD250" s="83"/>
      <c r="DE250" s="83"/>
      <c r="DF250" s="83"/>
      <c r="DG250" s="83"/>
      <c r="DH250" s="83"/>
      <c r="DI250" s="83"/>
    </row>
    <row r="251" spans="1:113" ht="13.5" customHeight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  <c r="BV251" s="83"/>
      <c r="BW251" s="83"/>
      <c r="BX251" s="83"/>
      <c r="BY251" s="83"/>
      <c r="BZ251" s="83"/>
      <c r="CA251" s="83"/>
      <c r="CB251" s="83"/>
      <c r="CC251" s="83"/>
      <c r="CD251" s="83"/>
      <c r="CE251" s="83"/>
      <c r="CF251" s="83"/>
      <c r="CG251" s="83"/>
      <c r="CH251" s="83"/>
      <c r="CI251" s="83"/>
      <c r="CJ251" s="83"/>
      <c r="CK251" s="83"/>
      <c r="CL251" s="83"/>
      <c r="CM251" s="83"/>
      <c r="CN251" s="83"/>
      <c r="CO251" s="83"/>
      <c r="CP251" s="83"/>
      <c r="CQ251" s="83"/>
      <c r="CR251" s="83"/>
      <c r="CS251" s="83"/>
      <c r="CT251" s="83"/>
      <c r="CU251" s="83"/>
      <c r="CV251" s="83"/>
      <c r="CW251" s="83"/>
      <c r="CX251" s="83"/>
      <c r="CY251" s="83"/>
      <c r="CZ251" s="83"/>
      <c r="DA251" s="83"/>
      <c r="DB251" s="83"/>
      <c r="DC251" s="83"/>
      <c r="DD251" s="83"/>
      <c r="DE251" s="83"/>
      <c r="DF251" s="83"/>
      <c r="DG251" s="83"/>
      <c r="DH251" s="83"/>
      <c r="DI251" s="83"/>
    </row>
    <row r="252" spans="1:113" ht="13.5" customHeight="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  <c r="BV252" s="83"/>
      <c r="BW252" s="83"/>
      <c r="BX252" s="83"/>
      <c r="BY252" s="83"/>
      <c r="BZ252" s="83"/>
      <c r="CA252" s="83"/>
      <c r="CB252" s="83"/>
      <c r="CC252" s="83"/>
      <c r="CD252" s="83"/>
      <c r="CE252" s="83"/>
      <c r="CF252" s="83"/>
      <c r="CG252" s="83"/>
      <c r="CH252" s="83"/>
      <c r="CI252" s="83"/>
      <c r="CJ252" s="83"/>
      <c r="CK252" s="83"/>
      <c r="CL252" s="83"/>
      <c r="CM252" s="83"/>
      <c r="CN252" s="83"/>
      <c r="CO252" s="83"/>
      <c r="CP252" s="83"/>
      <c r="CQ252" s="83"/>
      <c r="CR252" s="83"/>
      <c r="CS252" s="83"/>
      <c r="CT252" s="83"/>
      <c r="CU252" s="83"/>
      <c r="CV252" s="83"/>
      <c r="CW252" s="83"/>
      <c r="CX252" s="83"/>
      <c r="CY252" s="83"/>
      <c r="CZ252" s="83"/>
      <c r="DA252" s="83"/>
      <c r="DB252" s="83"/>
      <c r="DC252" s="83"/>
      <c r="DD252" s="83"/>
      <c r="DE252" s="83"/>
      <c r="DF252" s="83"/>
      <c r="DG252" s="83"/>
      <c r="DH252" s="83"/>
      <c r="DI252" s="83"/>
    </row>
    <row r="253" spans="1:113" ht="13.5" customHeight="1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  <c r="BV253" s="83"/>
      <c r="BW253" s="83"/>
      <c r="BX253" s="83"/>
      <c r="BY253" s="83"/>
      <c r="BZ253" s="83"/>
      <c r="CA253" s="83"/>
      <c r="CB253" s="83"/>
      <c r="CC253" s="83"/>
      <c r="CD253" s="83"/>
      <c r="CE253" s="83"/>
      <c r="CF253" s="83"/>
      <c r="CG253" s="83"/>
      <c r="CH253" s="83"/>
      <c r="CI253" s="83"/>
      <c r="CJ253" s="83"/>
      <c r="CK253" s="83"/>
      <c r="CL253" s="83"/>
      <c r="CM253" s="83"/>
      <c r="CN253" s="83"/>
      <c r="CO253" s="83"/>
      <c r="CP253" s="83"/>
      <c r="CQ253" s="83"/>
      <c r="CR253" s="83"/>
      <c r="CS253" s="83"/>
      <c r="CT253" s="83"/>
      <c r="CU253" s="83"/>
      <c r="CV253" s="83"/>
      <c r="CW253" s="83"/>
      <c r="CX253" s="83"/>
      <c r="CY253" s="83"/>
      <c r="CZ253" s="83"/>
      <c r="DA253" s="83"/>
      <c r="DB253" s="83"/>
      <c r="DC253" s="83"/>
      <c r="DD253" s="83"/>
      <c r="DE253" s="83"/>
      <c r="DF253" s="83"/>
      <c r="DG253" s="83"/>
      <c r="DH253" s="83"/>
      <c r="DI253" s="83"/>
    </row>
    <row r="254" spans="1:113" ht="13.5" customHeight="1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  <c r="BV254" s="83"/>
      <c r="BW254" s="83"/>
      <c r="BX254" s="83"/>
      <c r="BY254" s="83"/>
      <c r="BZ254" s="83"/>
      <c r="CA254" s="83"/>
      <c r="CB254" s="83"/>
      <c r="CC254" s="83"/>
      <c r="CD254" s="83"/>
      <c r="CE254" s="83"/>
      <c r="CF254" s="83"/>
      <c r="CG254" s="83"/>
      <c r="CH254" s="83"/>
      <c r="CI254" s="83"/>
      <c r="CJ254" s="83"/>
      <c r="CK254" s="83"/>
      <c r="CL254" s="83"/>
      <c r="CM254" s="83"/>
      <c r="CN254" s="83"/>
      <c r="CO254" s="83"/>
      <c r="CP254" s="83"/>
      <c r="CQ254" s="83"/>
      <c r="CR254" s="83"/>
      <c r="CS254" s="83"/>
      <c r="CT254" s="83"/>
      <c r="CU254" s="83"/>
      <c r="CV254" s="83"/>
      <c r="CW254" s="83"/>
      <c r="CX254" s="83"/>
      <c r="CY254" s="83"/>
      <c r="CZ254" s="83"/>
      <c r="DA254" s="83"/>
      <c r="DB254" s="83"/>
      <c r="DC254" s="83"/>
      <c r="DD254" s="83"/>
      <c r="DE254" s="83"/>
      <c r="DF254" s="83"/>
      <c r="DG254" s="83"/>
      <c r="DH254" s="83"/>
      <c r="DI254" s="83"/>
    </row>
    <row r="255" spans="1:113" ht="13.5" customHeight="1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  <c r="BV255" s="83"/>
      <c r="BW255" s="83"/>
      <c r="BX255" s="83"/>
      <c r="BY255" s="83"/>
      <c r="BZ255" s="83"/>
      <c r="CA255" s="83"/>
      <c r="CB255" s="83"/>
      <c r="CC255" s="83"/>
      <c r="CD255" s="83"/>
      <c r="CE255" s="83"/>
      <c r="CF255" s="83"/>
      <c r="CG255" s="83"/>
      <c r="CH255" s="83"/>
      <c r="CI255" s="83"/>
      <c r="CJ255" s="83"/>
      <c r="CK255" s="83"/>
      <c r="CL255" s="83"/>
      <c r="CM255" s="83"/>
      <c r="CN255" s="83"/>
      <c r="CO255" s="83"/>
      <c r="CP255" s="83"/>
      <c r="CQ255" s="83"/>
      <c r="CR255" s="83"/>
      <c r="CS255" s="83"/>
      <c r="CT255" s="83"/>
      <c r="CU255" s="83"/>
      <c r="CV255" s="83"/>
      <c r="CW255" s="83"/>
      <c r="CX255" s="83"/>
      <c r="CY255" s="83"/>
      <c r="CZ255" s="83"/>
      <c r="DA255" s="83"/>
      <c r="DB255" s="83"/>
      <c r="DC255" s="83"/>
      <c r="DD255" s="83"/>
      <c r="DE255" s="83"/>
      <c r="DF255" s="83"/>
      <c r="DG255" s="83"/>
      <c r="DH255" s="83"/>
      <c r="DI255" s="83"/>
    </row>
    <row r="256" spans="1:113" ht="13.5" customHeight="1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  <c r="BV256" s="83"/>
      <c r="BW256" s="83"/>
      <c r="BX256" s="83"/>
      <c r="BY256" s="83"/>
      <c r="BZ256" s="83"/>
      <c r="CA256" s="83"/>
      <c r="CB256" s="83"/>
      <c r="CC256" s="83"/>
      <c r="CD256" s="83"/>
      <c r="CE256" s="83"/>
      <c r="CF256" s="83"/>
      <c r="CG256" s="83"/>
      <c r="CH256" s="83"/>
      <c r="CI256" s="83"/>
      <c r="CJ256" s="83"/>
      <c r="CK256" s="83"/>
      <c r="CL256" s="83"/>
      <c r="CM256" s="83"/>
      <c r="CN256" s="83"/>
      <c r="CO256" s="83"/>
      <c r="CP256" s="83"/>
      <c r="CQ256" s="83"/>
      <c r="CR256" s="83"/>
      <c r="CS256" s="83"/>
      <c r="CT256" s="83"/>
      <c r="CU256" s="83"/>
      <c r="CV256" s="83"/>
      <c r="CW256" s="83"/>
      <c r="CX256" s="83"/>
      <c r="CY256" s="83"/>
      <c r="CZ256" s="83"/>
      <c r="DA256" s="83"/>
      <c r="DB256" s="83"/>
      <c r="DC256" s="83"/>
      <c r="DD256" s="83"/>
      <c r="DE256" s="83"/>
      <c r="DF256" s="83"/>
      <c r="DG256" s="83"/>
      <c r="DH256" s="83"/>
      <c r="DI256" s="83"/>
    </row>
    <row r="257" spans="1:113" ht="13.5" customHeight="1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  <c r="BV257" s="83"/>
      <c r="BW257" s="83"/>
      <c r="BX257" s="83"/>
      <c r="BY257" s="83"/>
      <c r="BZ257" s="83"/>
      <c r="CA257" s="83"/>
      <c r="CB257" s="83"/>
      <c r="CC257" s="83"/>
      <c r="CD257" s="83"/>
      <c r="CE257" s="83"/>
      <c r="CF257" s="83"/>
      <c r="CG257" s="83"/>
      <c r="CH257" s="83"/>
      <c r="CI257" s="83"/>
      <c r="CJ257" s="83"/>
      <c r="CK257" s="83"/>
      <c r="CL257" s="83"/>
      <c r="CM257" s="83"/>
      <c r="CN257" s="83"/>
      <c r="CO257" s="83"/>
      <c r="CP257" s="83"/>
      <c r="CQ257" s="83"/>
      <c r="CR257" s="83"/>
      <c r="CS257" s="83"/>
      <c r="CT257" s="83"/>
      <c r="CU257" s="83"/>
      <c r="CV257" s="83"/>
      <c r="CW257" s="83"/>
      <c r="CX257" s="83"/>
      <c r="CY257" s="83"/>
      <c r="CZ257" s="83"/>
      <c r="DA257" s="83"/>
      <c r="DB257" s="83"/>
      <c r="DC257" s="83"/>
      <c r="DD257" s="83"/>
      <c r="DE257" s="83"/>
      <c r="DF257" s="83"/>
      <c r="DG257" s="83"/>
      <c r="DH257" s="83"/>
      <c r="DI257" s="83"/>
    </row>
    <row r="258" spans="1:113" ht="13.5" customHeight="1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  <c r="BV258" s="83"/>
      <c r="BW258" s="83"/>
      <c r="BX258" s="83"/>
      <c r="BY258" s="83"/>
      <c r="BZ258" s="83"/>
      <c r="CA258" s="83"/>
      <c r="CB258" s="83"/>
      <c r="CC258" s="83"/>
      <c r="CD258" s="83"/>
      <c r="CE258" s="83"/>
      <c r="CF258" s="83"/>
      <c r="CG258" s="83"/>
      <c r="CH258" s="83"/>
      <c r="CI258" s="83"/>
      <c r="CJ258" s="83"/>
      <c r="CK258" s="83"/>
      <c r="CL258" s="83"/>
      <c r="CM258" s="83"/>
      <c r="CN258" s="83"/>
      <c r="CO258" s="83"/>
      <c r="CP258" s="83"/>
      <c r="CQ258" s="83"/>
      <c r="CR258" s="83"/>
      <c r="CS258" s="83"/>
      <c r="CT258" s="83"/>
      <c r="CU258" s="83"/>
      <c r="CV258" s="83"/>
      <c r="CW258" s="83"/>
      <c r="CX258" s="83"/>
      <c r="CY258" s="83"/>
      <c r="CZ258" s="83"/>
      <c r="DA258" s="83"/>
      <c r="DB258" s="83"/>
      <c r="DC258" s="83"/>
      <c r="DD258" s="83"/>
      <c r="DE258" s="83"/>
      <c r="DF258" s="83"/>
      <c r="DG258" s="83"/>
      <c r="DH258" s="83"/>
      <c r="DI258" s="83"/>
    </row>
    <row r="259" spans="1:113" ht="13.5" customHeight="1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  <c r="BV259" s="83"/>
      <c r="BW259" s="83"/>
      <c r="BX259" s="83"/>
      <c r="BY259" s="83"/>
      <c r="BZ259" s="83"/>
      <c r="CA259" s="83"/>
      <c r="CB259" s="83"/>
      <c r="CC259" s="83"/>
      <c r="CD259" s="83"/>
      <c r="CE259" s="83"/>
      <c r="CF259" s="83"/>
      <c r="CG259" s="83"/>
      <c r="CH259" s="83"/>
      <c r="CI259" s="83"/>
      <c r="CJ259" s="83"/>
      <c r="CK259" s="83"/>
      <c r="CL259" s="83"/>
      <c r="CM259" s="83"/>
      <c r="CN259" s="83"/>
      <c r="CO259" s="83"/>
      <c r="CP259" s="83"/>
      <c r="CQ259" s="83"/>
      <c r="CR259" s="83"/>
      <c r="CS259" s="83"/>
      <c r="CT259" s="83"/>
      <c r="CU259" s="83"/>
      <c r="CV259" s="83"/>
      <c r="CW259" s="83"/>
      <c r="CX259" s="83"/>
      <c r="CY259" s="83"/>
      <c r="CZ259" s="83"/>
      <c r="DA259" s="83"/>
      <c r="DB259" s="83"/>
      <c r="DC259" s="83"/>
      <c r="DD259" s="83"/>
      <c r="DE259" s="83"/>
      <c r="DF259" s="83"/>
      <c r="DG259" s="83"/>
      <c r="DH259" s="83"/>
      <c r="DI259" s="83"/>
    </row>
    <row r="260" spans="1:113" ht="13.5" customHeight="1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  <c r="BV260" s="83"/>
      <c r="BW260" s="83"/>
      <c r="BX260" s="83"/>
      <c r="BY260" s="83"/>
      <c r="BZ260" s="83"/>
      <c r="CA260" s="83"/>
      <c r="CB260" s="83"/>
      <c r="CC260" s="83"/>
      <c r="CD260" s="83"/>
      <c r="CE260" s="83"/>
      <c r="CF260" s="83"/>
      <c r="CG260" s="83"/>
      <c r="CH260" s="83"/>
      <c r="CI260" s="83"/>
      <c r="CJ260" s="83"/>
      <c r="CK260" s="83"/>
      <c r="CL260" s="83"/>
      <c r="CM260" s="83"/>
      <c r="CN260" s="83"/>
      <c r="CO260" s="83"/>
      <c r="CP260" s="83"/>
      <c r="CQ260" s="83"/>
      <c r="CR260" s="83"/>
      <c r="CS260" s="83"/>
      <c r="CT260" s="83"/>
      <c r="CU260" s="83"/>
      <c r="CV260" s="83"/>
      <c r="CW260" s="83"/>
      <c r="CX260" s="83"/>
      <c r="CY260" s="83"/>
      <c r="CZ260" s="83"/>
      <c r="DA260" s="83"/>
      <c r="DB260" s="83"/>
      <c r="DC260" s="83"/>
      <c r="DD260" s="83"/>
      <c r="DE260" s="83"/>
      <c r="DF260" s="83"/>
      <c r="DG260" s="83"/>
      <c r="DH260" s="83"/>
      <c r="DI260" s="83"/>
    </row>
    <row r="261" spans="1:113" ht="13.5" customHeight="1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I261" s="83"/>
      <c r="BJ261" s="83"/>
      <c r="BK261" s="83"/>
      <c r="BL261" s="83"/>
      <c r="BM261" s="83"/>
      <c r="BN261" s="83"/>
      <c r="BO261" s="83"/>
      <c r="BP261" s="83"/>
      <c r="BQ261" s="83"/>
      <c r="BR261" s="83"/>
      <c r="BS261" s="83"/>
      <c r="BT261" s="83"/>
      <c r="BU261" s="83"/>
      <c r="BV261" s="83"/>
      <c r="BW261" s="83"/>
      <c r="BX261" s="83"/>
      <c r="BY261" s="83"/>
      <c r="BZ261" s="83"/>
      <c r="CA261" s="83"/>
      <c r="CB261" s="83"/>
      <c r="CC261" s="83"/>
      <c r="CD261" s="83"/>
      <c r="CE261" s="83"/>
      <c r="CF261" s="83"/>
      <c r="CG261" s="83"/>
      <c r="CH261" s="83"/>
      <c r="CI261" s="83"/>
      <c r="CJ261" s="83"/>
      <c r="CK261" s="83"/>
      <c r="CL261" s="83"/>
      <c r="CM261" s="83"/>
      <c r="CN261" s="83"/>
      <c r="CO261" s="83"/>
      <c r="CP261" s="83"/>
      <c r="CQ261" s="83"/>
      <c r="CR261" s="83"/>
      <c r="CS261" s="83"/>
      <c r="CT261" s="83"/>
      <c r="CU261" s="83"/>
      <c r="CV261" s="83"/>
      <c r="CW261" s="83"/>
      <c r="CX261" s="83"/>
      <c r="CY261" s="83"/>
      <c r="CZ261" s="83"/>
      <c r="DA261" s="83"/>
      <c r="DB261" s="83"/>
      <c r="DC261" s="83"/>
      <c r="DD261" s="83"/>
      <c r="DE261" s="83"/>
      <c r="DF261" s="83"/>
      <c r="DG261" s="83"/>
      <c r="DH261" s="83"/>
      <c r="DI261" s="83"/>
    </row>
    <row r="262" spans="1:113" ht="13.5" customHeight="1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3"/>
      <c r="BJ262" s="83"/>
      <c r="BK262" s="83"/>
      <c r="BL262" s="83"/>
      <c r="BM262" s="83"/>
      <c r="BN262" s="83"/>
      <c r="BO262" s="83"/>
      <c r="BP262" s="83"/>
      <c r="BQ262" s="83"/>
      <c r="BR262" s="83"/>
      <c r="BS262" s="83"/>
      <c r="BT262" s="83"/>
      <c r="BU262" s="83"/>
      <c r="BV262" s="83"/>
      <c r="BW262" s="83"/>
      <c r="BX262" s="83"/>
      <c r="BY262" s="83"/>
      <c r="BZ262" s="83"/>
      <c r="CA262" s="83"/>
      <c r="CB262" s="83"/>
      <c r="CC262" s="83"/>
      <c r="CD262" s="83"/>
      <c r="CE262" s="83"/>
      <c r="CF262" s="83"/>
      <c r="CG262" s="83"/>
      <c r="CH262" s="83"/>
      <c r="CI262" s="83"/>
      <c r="CJ262" s="83"/>
      <c r="CK262" s="83"/>
      <c r="CL262" s="83"/>
      <c r="CM262" s="83"/>
      <c r="CN262" s="83"/>
      <c r="CO262" s="83"/>
      <c r="CP262" s="83"/>
      <c r="CQ262" s="83"/>
      <c r="CR262" s="83"/>
      <c r="CS262" s="83"/>
      <c r="CT262" s="83"/>
      <c r="CU262" s="83"/>
      <c r="CV262" s="83"/>
      <c r="CW262" s="83"/>
      <c r="CX262" s="83"/>
      <c r="CY262" s="83"/>
      <c r="CZ262" s="83"/>
      <c r="DA262" s="83"/>
      <c r="DB262" s="83"/>
      <c r="DC262" s="83"/>
      <c r="DD262" s="83"/>
      <c r="DE262" s="83"/>
      <c r="DF262" s="83"/>
      <c r="DG262" s="83"/>
      <c r="DH262" s="83"/>
      <c r="DI262" s="83"/>
    </row>
    <row r="263" spans="1:113" ht="13.5" customHeight="1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3"/>
      <c r="BJ263" s="83"/>
      <c r="BK263" s="83"/>
      <c r="BL263" s="83"/>
      <c r="BM263" s="83"/>
      <c r="BN263" s="83"/>
      <c r="BO263" s="83"/>
      <c r="BP263" s="83"/>
      <c r="BQ263" s="83"/>
      <c r="BR263" s="83"/>
      <c r="BS263" s="83"/>
      <c r="BT263" s="83"/>
      <c r="BU263" s="83"/>
      <c r="BV263" s="83"/>
      <c r="BW263" s="83"/>
      <c r="BX263" s="83"/>
      <c r="BY263" s="83"/>
      <c r="BZ263" s="83"/>
      <c r="CA263" s="83"/>
      <c r="CB263" s="83"/>
      <c r="CC263" s="83"/>
      <c r="CD263" s="83"/>
      <c r="CE263" s="83"/>
      <c r="CF263" s="83"/>
      <c r="CG263" s="83"/>
      <c r="CH263" s="83"/>
      <c r="CI263" s="83"/>
      <c r="CJ263" s="83"/>
      <c r="CK263" s="83"/>
      <c r="CL263" s="83"/>
      <c r="CM263" s="83"/>
      <c r="CN263" s="83"/>
      <c r="CO263" s="83"/>
      <c r="CP263" s="83"/>
      <c r="CQ263" s="83"/>
      <c r="CR263" s="83"/>
      <c r="CS263" s="83"/>
      <c r="CT263" s="83"/>
      <c r="CU263" s="83"/>
      <c r="CV263" s="83"/>
      <c r="CW263" s="83"/>
      <c r="CX263" s="83"/>
      <c r="CY263" s="83"/>
      <c r="CZ263" s="83"/>
      <c r="DA263" s="83"/>
      <c r="DB263" s="83"/>
      <c r="DC263" s="83"/>
      <c r="DD263" s="83"/>
      <c r="DE263" s="83"/>
      <c r="DF263" s="83"/>
      <c r="DG263" s="83"/>
      <c r="DH263" s="83"/>
      <c r="DI263" s="83"/>
    </row>
    <row r="264" spans="1:113" ht="13.5" customHeight="1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  <c r="BI264" s="83"/>
      <c r="BJ264" s="83"/>
      <c r="BK264" s="83"/>
      <c r="BL264" s="83"/>
      <c r="BM264" s="83"/>
      <c r="BN264" s="83"/>
      <c r="BO264" s="83"/>
      <c r="BP264" s="83"/>
      <c r="BQ264" s="83"/>
      <c r="BR264" s="83"/>
      <c r="BS264" s="83"/>
      <c r="BT264" s="83"/>
      <c r="BU264" s="83"/>
      <c r="BV264" s="83"/>
      <c r="BW264" s="83"/>
      <c r="BX264" s="83"/>
      <c r="BY264" s="83"/>
      <c r="BZ264" s="83"/>
      <c r="CA264" s="83"/>
      <c r="CB264" s="83"/>
      <c r="CC264" s="83"/>
      <c r="CD264" s="83"/>
      <c r="CE264" s="83"/>
      <c r="CF264" s="83"/>
      <c r="CG264" s="83"/>
      <c r="CH264" s="83"/>
      <c r="CI264" s="83"/>
      <c r="CJ264" s="83"/>
      <c r="CK264" s="83"/>
      <c r="CL264" s="83"/>
      <c r="CM264" s="83"/>
      <c r="CN264" s="83"/>
      <c r="CO264" s="83"/>
      <c r="CP264" s="83"/>
      <c r="CQ264" s="83"/>
      <c r="CR264" s="83"/>
      <c r="CS264" s="83"/>
      <c r="CT264" s="83"/>
      <c r="CU264" s="83"/>
      <c r="CV264" s="83"/>
      <c r="CW264" s="83"/>
      <c r="CX264" s="83"/>
      <c r="CY264" s="83"/>
      <c r="CZ264" s="83"/>
      <c r="DA264" s="83"/>
      <c r="DB264" s="83"/>
      <c r="DC264" s="83"/>
      <c r="DD264" s="83"/>
      <c r="DE264" s="83"/>
      <c r="DF264" s="83"/>
      <c r="DG264" s="83"/>
      <c r="DH264" s="83"/>
      <c r="DI264" s="83"/>
    </row>
    <row r="265" spans="1:113" ht="13.5" customHeight="1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  <c r="BV265" s="83"/>
      <c r="BW265" s="83"/>
      <c r="BX265" s="83"/>
      <c r="BY265" s="83"/>
      <c r="BZ265" s="83"/>
      <c r="CA265" s="83"/>
      <c r="CB265" s="83"/>
      <c r="CC265" s="83"/>
      <c r="CD265" s="83"/>
      <c r="CE265" s="83"/>
      <c r="CF265" s="83"/>
      <c r="CG265" s="83"/>
      <c r="CH265" s="83"/>
      <c r="CI265" s="83"/>
      <c r="CJ265" s="83"/>
      <c r="CK265" s="83"/>
      <c r="CL265" s="83"/>
      <c r="CM265" s="83"/>
      <c r="CN265" s="83"/>
      <c r="CO265" s="83"/>
      <c r="CP265" s="83"/>
      <c r="CQ265" s="83"/>
      <c r="CR265" s="83"/>
      <c r="CS265" s="83"/>
      <c r="CT265" s="83"/>
      <c r="CU265" s="83"/>
      <c r="CV265" s="83"/>
      <c r="CW265" s="83"/>
      <c r="CX265" s="83"/>
      <c r="CY265" s="83"/>
      <c r="CZ265" s="83"/>
      <c r="DA265" s="83"/>
      <c r="DB265" s="83"/>
      <c r="DC265" s="83"/>
      <c r="DD265" s="83"/>
      <c r="DE265" s="83"/>
      <c r="DF265" s="83"/>
      <c r="DG265" s="83"/>
      <c r="DH265" s="83"/>
      <c r="DI265" s="83"/>
    </row>
    <row r="266" spans="1:113" ht="13.5" customHeight="1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3"/>
      <c r="BO266" s="83"/>
      <c r="BP266" s="83"/>
      <c r="BQ266" s="83"/>
      <c r="BR266" s="83"/>
      <c r="BS266" s="83"/>
      <c r="BT266" s="83"/>
      <c r="BU266" s="83"/>
      <c r="BV266" s="83"/>
      <c r="BW266" s="83"/>
      <c r="BX266" s="83"/>
      <c r="BY266" s="83"/>
      <c r="BZ266" s="83"/>
      <c r="CA266" s="83"/>
      <c r="CB266" s="83"/>
      <c r="CC266" s="83"/>
      <c r="CD266" s="83"/>
      <c r="CE266" s="83"/>
      <c r="CF266" s="83"/>
      <c r="CG266" s="83"/>
      <c r="CH266" s="83"/>
      <c r="CI266" s="83"/>
      <c r="CJ266" s="83"/>
      <c r="CK266" s="83"/>
      <c r="CL266" s="83"/>
      <c r="CM266" s="83"/>
      <c r="CN266" s="83"/>
      <c r="CO266" s="83"/>
      <c r="CP266" s="83"/>
      <c r="CQ266" s="83"/>
      <c r="CR266" s="83"/>
      <c r="CS266" s="83"/>
      <c r="CT266" s="83"/>
      <c r="CU266" s="83"/>
      <c r="CV266" s="83"/>
      <c r="CW266" s="83"/>
      <c r="CX266" s="83"/>
      <c r="CY266" s="83"/>
      <c r="CZ266" s="83"/>
      <c r="DA266" s="83"/>
      <c r="DB266" s="83"/>
      <c r="DC266" s="83"/>
      <c r="DD266" s="83"/>
      <c r="DE266" s="83"/>
      <c r="DF266" s="83"/>
      <c r="DG266" s="83"/>
      <c r="DH266" s="83"/>
      <c r="DI266" s="83"/>
    </row>
    <row r="267" spans="1:113" ht="13.5" customHeight="1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  <c r="BV267" s="83"/>
      <c r="BW267" s="83"/>
      <c r="BX267" s="83"/>
      <c r="BY267" s="83"/>
      <c r="BZ267" s="83"/>
      <c r="CA267" s="83"/>
      <c r="CB267" s="83"/>
      <c r="CC267" s="83"/>
      <c r="CD267" s="83"/>
      <c r="CE267" s="83"/>
      <c r="CF267" s="83"/>
      <c r="CG267" s="83"/>
      <c r="CH267" s="83"/>
      <c r="CI267" s="83"/>
      <c r="CJ267" s="83"/>
      <c r="CK267" s="83"/>
      <c r="CL267" s="83"/>
      <c r="CM267" s="83"/>
      <c r="CN267" s="83"/>
      <c r="CO267" s="83"/>
      <c r="CP267" s="83"/>
      <c r="CQ267" s="83"/>
      <c r="CR267" s="83"/>
      <c r="CS267" s="83"/>
      <c r="CT267" s="83"/>
      <c r="CU267" s="83"/>
      <c r="CV267" s="83"/>
      <c r="CW267" s="83"/>
      <c r="CX267" s="83"/>
      <c r="CY267" s="83"/>
      <c r="CZ267" s="83"/>
      <c r="DA267" s="83"/>
      <c r="DB267" s="83"/>
      <c r="DC267" s="83"/>
      <c r="DD267" s="83"/>
      <c r="DE267" s="83"/>
      <c r="DF267" s="83"/>
      <c r="DG267" s="83"/>
      <c r="DH267" s="83"/>
      <c r="DI267" s="83"/>
    </row>
    <row r="268" spans="1:113" ht="13.5" customHeight="1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  <c r="BI268" s="83"/>
      <c r="BJ268" s="83"/>
      <c r="BK268" s="83"/>
      <c r="BL268" s="83"/>
      <c r="BM268" s="83"/>
      <c r="BN268" s="83"/>
      <c r="BO268" s="83"/>
      <c r="BP268" s="83"/>
      <c r="BQ268" s="83"/>
      <c r="BR268" s="83"/>
      <c r="BS268" s="83"/>
      <c r="BT268" s="83"/>
      <c r="BU268" s="83"/>
      <c r="BV268" s="83"/>
      <c r="BW268" s="83"/>
      <c r="BX268" s="83"/>
      <c r="BY268" s="83"/>
      <c r="BZ268" s="83"/>
      <c r="CA268" s="83"/>
      <c r="CB268" s="83"/>
      <c r="CC268" s="83"/>
      <c r="CD268" s="83"/>
      <c r="CE268" s="83"/>
      <c r="CF268" s="83"/>
      <c r="CG268" s="83"/>
      <c r="CH268" s="83"/>
      <c r="CI268" s="83"/>
      <c r="CJ268" s="83"/>
      <c r="CK268" s="83"/>
      <c r="CL268" s="83"/>
      <c r="CM268" s="83"/>
      <c r="CN268" s="83"/>
      <c r="CO268" s="83"/>
      <c r="CP268" s="83"/>
      <c r="CQ268" s="83"/>
      <c r="CR268" s="83"/>
      <c r="CS268" s="83"/>
      <c r="CT268" s="83"/>
      <c r="CU268" s="83"/>
      <c r="CV268" s="83"/>
      <c r="CW268" s="83"/>
      <c r="CX268" s="83"/>
      <c r="CY268" s="83"/>
      <c r="CZ268" s="83"/>
      <c r="DA268" s="83"/>
      <c r="DB268" s="83"/>
      <c r="DC268" s="83"/>
      <c r="DD268" s="83"/>
      <c r="DE268" s="83"/>
      <c r="DF268" s="83"/>
      <c r="DG268" s="83"/>
      <c r="DH268" s="83"/>
      <c r="DI268" s="83"/>
    </row>
    <row r="269" spans="1:113" ht="13.5" customHeight="1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  <c r="BT269" s="83"/>
      <c r="BU269" s="83"/>
      <c r="BV269" s="83"/>
      <c r="BW269" s="83"/>
      <c r="BX269" s="83"/>
      <c r="BY269" s="83"/>
      <c r="BZ269" s="83"/>
      <c r="CA269" s="83"/>
      <c r="CB269" s="83"/>
      <c r="CC269" s="83"/>
      <c r="CD269" s="83"/>
      <c r="CE269" s="83"/>
      <c r="CF269" s="83"/>
      <c r="CG269" s="83"/>
      <c r="CH269" s="83"/>
      <c r="CI269" s="83"/>
      <c r="CJ269" s="83"/>
      <c r="CK269" s="83"/>
      <c r="CL269" s="83"/>
      <c r="CM269" s="83"/>
      <c r="CN269" s="83"/>
      <c r="CO269" s="83"/>
      <c r="CP269" s="83"/>
      <c r="CQ269" s="83"/>
      <c r="CR269" s="83"/>
      <c r="CS269" s="83"/>
      <c r="CT269" s="83"/>
      <c r="CU269" s="83"/>
      <c r="CV269" s="83"/>
      <c r="CW269" s="83"/>
      <c r="CX269" s="83"/>
      <c r="CY269" s="83"/>
      <c r="CZ269" s="83"/>
      <c r="DA269" s="83"/>
      <c r="DB269" s="83"/>
      <c r="DC269" s="83"/>
      <c r="DD269" s="83"/>
      <c r="DE269" s="83"/>
      <c r="DF269" s="83"/>
      <c r="DG269" s="83"/>
      <c r="DH269" s="83"/>
      <c r="DI269" s="83"/>
    </row>
    <row r="270" spans="1:113" ht="13.5" customHeight="1">
      <c r="A270" s="83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  <c r="BI270" s="83"/>
      <c r="BJ270" s="83"/>
      <c r="BK270" s="83"/>
      <c r="BL270" s="83"/>
      <c r="BM270" s="83"/>
      <c r="BN270" s="83"/>
      <c r="BO270" s="83"/>
      <c r="BP270" s="83"/>
      <c r="BQ270" s="83"/>
      <c r="BR270" s="83"/>
      <c r="BS270" s="83"/>
      <c r="BT270" s="83"/>
      <c r="BU270" s="83"/>
      <c r="BV270" s="83"/>
      <c r="BW270" s="83"/>
      <c r="BX270" s="83"/>
      <c r="BY270" s="83"/>
      <c r="BZ270" s="83"/>
      <c r="CA270" s="83"/>
      <c r="CB270" s="83"/>
      <c r="CC270" s="83"/>
      <c r="CD270" s="83"/>
      <c r="CE270" s="83"/>
      <c r="CF270" s="83"/>
      <c r="CG270" s="83"/>
      <c r="CH270" s="83"/>
      <c r="CI270" s="83"/>
      <c r="CJ270" s="83"/>
      <c r="CK270" s="83"/>
      <c r="CL270" s="83"/>
      <c r="CM270" s="83"/>
      <c r="CN270" s="83"/>
      <c r="CO270" s="83"/>
      <c r="CP270" s="83"/>
      <c r="CQ270" s="83"/>
      <c r="CR270" s="83"/>
      <c r="CS270" s="83"/>
      <c r="CT270" s="83"/>
      <c r="CU270" s="83"/>
      <c r="CV270" s="83"/>
      <c r="CW270" s="83"/>
      <c r="CX270" s="83"/>
      <c r="CY270" s="83"/>
      <c r="CZ270" s="83"/>
      <c r="DA270" s="83"/>
      <c r="DB270" s="83"/>
      <c r="DC270" s="83"/>
      <c r="DD270" s="83"/>
      <c r="DE270" s="83"/>
      <c r="DF270" s="83"/>
      <c r="DG270" s="83"/>
      <c r="DH270" s="83"/>
      <c r="DI270" s="83"/>
    </row>
    <row r="271" spans="1:113" ht="13.5" customHeight="1">
      <c r="A271" s="83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3"/>
      <c r="BJ271" s="83"/>
      <c r="BK271" s="83"/>
      <c r="BL271" s="83"/>
      <c r="BM271" s="83"/>
      <c r="BN271" s="83"/>
      <c r="BO271" s="83"/>
      <c r="BP271" s="83"/>
      <c r="BQ271" s="83"/>
      <c r="BR271" s="83"/>
      <c r="BS271" s="83"/>
      <c r="BT271" s="83"/>
      <c r="BU271" s="83"/>
      <c r="BV271" s="83"/>
      <c r="BW271" s="83"/>
      <c r="BX271" s="83"/>
      <c r="BY271" s="83"/>
      <c r="BZ271" s="83"/>
      <c r="CA271" s="83"/>
      <c r="CB271" s="83"/>
      <c r="CC271" s="83"/>
      <c r="CD271" s="83"/>
      <c r="CE271" s="83"/>
      <c r="CF271" s="83"/>
      <c r="CG271" s="83"/>
      <c r="CH271" s="83"/>
      <c r="CI271" s="83"/>
      <c r="CJ271" s="83"/>
      <c r="CK271" s="83"/>
      <c r="CL271" s="83"/>
      <c r="CM271" s="83"/>
      <c r="CN271" s="83"/>
      <c r="CO271" s="83"/>
      <c r="CP271" s="83"/>
      <c r="CQ271" s="83"/>
      <c r="CR271" s="83"/>
      <c r="CS271" s="83"/>
      <c r="CT271" s="83"/>
      <c r="CU271" s="83"/>
      <c r="CV271" s="83"/>
      <c r="CW271" s="83"/>
      <c r="CX271" s="83"/>
      <c r="CY271" s="83"/>
      <c r="CZ271" s="83"/>
      <c r="DA271" s="83"/>
      <c r="DB271" s="83"/>
      <c r="DC271" s="83"/>
      <c r="DD271" s="83"/>
      <c r="DE271" s="83"/>
      <c r="DF271" s="83"/>
      <c r="DG271" s="83"/>
      <c r="DH271" s="83"/>
      <c r="DI271" s="83"/>
    </row>
    <row r="272" spans="1:113" ht="13.5" customHeight="1">
      <c r="A272" s="83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  <c r="BI272" s="83"/>
      <c r="BJ272" s="83"/>
      <c r="BK272" s="83"/>
      <c r="BL272" s="83"/>
      <c r="BM272" s="83"/>
      <c r="BN272" s="83"/>
      <c r="BO272" s="83"/>
      <c r="BP272" s="83"/>
      <c r="BQ272" s="83"/>
      <c r="BR272" s="83"/>
      <c r="BS272" s="83"/>
      <c r="BT272" s="83"/>
      <c r="BU272" s="83"/>
      <c r="BV272" s="83"/>
      <c r="BW272" s="83"/>
      <c r="BX272" s="83"/>
      <c r="BY272" s="83"/>
      <c r="BZ272" s="83"/>
      <c r="CA272" s="83"/>
      <c r="CB272" s="83"/>
      <c r="CC272" s="83"/>
      <c r="CD272" s="83"/>
      <c r="CE272" s="83"/>
      <c r="CF272" s="83"/>
      <c r="CG272" s="83"/>
      <c r="CH272" s="83"/>
      <c r="CI272" s="83"/>
      <c r="CJ272" s="83"/>
      <c r="CK272" s="83"/>
      <c r="CL272" s="83"/>
      <c r="CM272" s="83"/>
      <c r="CN272" s="83"/>
      <c r="CO272" s="83"/>
      <c r="CP272" s="83"/>
      <c r="CQ272" s="83"/>
      <c r="CR272" s="83"/>
      <c r="CS272" s="83"/>
      <c r="CT272" s="83"/>
      <c r="CU272" s="83"/>
      <c r="CV272" s="83"/>
      <c r="CW272" s="83"/>
      <c r="CX272" s="83"/>
      <c r="CY272" s="83"/>
      <c r="CZ272" s="83"/>
      <c r="DA272" s="83"/>
      <c r="DB272" s="83"/>
      <c r="DC272" s="83"/>
      <c r="DD272" s="83"/>
      <c r="DE272" s="83"/>
      <c r="DF272" s="83"/>
      <c r="DG272" s="83"/>
      <c r="DH272" s="83"/>
      <c r="DI272" s="83"/>
    </row>
    <row r="273" spans="1:113" ht="13.5" customHeight="1">
      <c r="A273" s="83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3"/>
      <c r="BJ273" s="83"/>
      <c r="BK273" s="83"/>
      <c r="BL273" s="83"/>
      <c r="BM273" s="83"/>
      <c r="BN273" s="83"/>
      <c r="BO273" s="83"/>
      <c r="BP273" s="83"/>
      <c r="BQ273" s="83"/>
      <c r="BR273" s="83"/>
      <c r="BS273" s="83"/>
      <c r="BT273" s="83"/>
      <c r="BU273" s="83"/>
      <c r="BV273" s="83"/>
      <c r="BW273" s="83"/>
      <c r="BX273" s="83"/>
      <c r="BY273" s="83"/>
      <c r="BZ273" s="83"/>
      <c r="CA273" s="83"/>
      <c r="CB273" s="83"/>
      <c r="CC273" s="83"/>
      <c r="CD273" s="83"/>
      <c r="CE273" s="83"/>
      <c r="CF273" s="83"/>
      <c r="CG273" s="83"/>
      <c r="CH273" s="83"/>
      <c r="CI273" s="83"/>
      <c r="CJ273" s="83"/>
      <c r="CK273" s="83"/>
      <c r="CL273" s="83"/>
      <c r="CM273" s="83"/>
      <c r="CN273" s="83"/>
      <c r="CO273" s="83"/>
      <c r="CP273" s="83"/>
      <c r="CQ273" s="83"/>
      <c r="CR273" s="83"/>
      <c r="CS273" s="83"/>
      <c r="CT273" s="83"/>
      <c r="CU273" s="83"/>
      <c r="CV273" s="83"/>
      <c r="CW273" s="83"/>
      <c r="CX273" s="83"/>
      <c r="CY273" s="83"/>
      <c r="CZ273" s="83"/>
      <c r="DA273" s="83"/>
      <c r="DB273" s="83"/>
      <c r="DC273" s="83"/>
      <c r="DD273" s="83"/>
      <c r="DE273" s="83"/>
      <c r="DF273" s="83"/>
      <c r="DG273" s="83"/>
      <c r="DH273" s="83"/>
      <c r="DI273" s="83"/>
    </row>
    <row r="274" spans="1:113" ht="13.5" customHeight="1">
      <c r="A274" s="83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3"/>
      <c r="BJ274" s="83"/>
      <c r="BK274" s="83"/>
      <c r="BL274" s="83"/>
      <c r="BM274" s="83"/>
      <c r="BN274" s="83"/>
      <c r="BO274" s="83"/>
      <c r="BP274" s="83"/>
      <c r="BQ274" s="83"/>
      <c r="BR274" s="83"/>
      <c r="BS274" s="83"/>
      <c r="BT274" s="83"/>
      <c r="BU274" s="83"/>
      <c r="BV274" s="83"/>
      <c r="BW274" s="83"/>
      <c r="BX274" s="83"/>
      <c r="BY274" s="83"/>
      <c r="BZ274" s="83"/>
      <c r="CA274" s="83"/>
      <c r="CB274" s="83"/>
      <c r="CC274" s="83"/>
      <c r="CD274" s="83"/>
      <c r="CE274" s="83"/>
      <c r="CF274" s="83"/>
      <c r="CG274" s="83"/>
      <c r="CH274" s="83"/>
      <c r="CI274" s="83"/>
      <c r="CJ274" s="83"/>
      <c r="CK274" s="83"/>
      <c r="CL274" s="83"/>
      <c r="CM274" s="83"/>
      <c r="CN274" s="83"/>
      <c r="CO274" s="83"/>
      <c r="CP274" s="83"/>
      <c r="CQ274" s="83"/>
      <c r="CR274" s="83"/>
      <c r="CS274" s="83"/>
      <c r="CT274" s="83"/>
      <c r="CU274" s="83"/>
      <c r="CV274" s="83"/>
      <c r="CW274" s="83"/>
      <c r="CX274" s="83"/>
      <c r="CY274" s="83"/>
      <c r="CZ274" s="83"/>
      <c r="DA274" s="83"/>
      <c r="DB274" s="83"/>
      <c r="DC274" s="83"/>
      <c r="DD274" s="83"/>
      <c r="DE274" s="83"/>
      <c r="DF274" s="83"/>
      <c r="DG274" s="83"/>
      <c r="DH274" s="83"/>
      <c r="DI274" s="83"/>
    </row>
    <row r="275" spans="1:113" ht="13.5" customHeight="1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  <c r="BV275" s="83"/>
      <c r="BW275" s="83"/>
      <c r="BX275" s="83"/>
      <c r="BY275" s="83"/>
      <c r="BZ275" s="83"/>
      <c r="CA275" s="83"/>
      <c r="CB275" s="83"/>
      <c r="CC275" s="83"/>
      <c r="CD275" s="83"/>
      <c r="CE275" s="83"/>
      <c r="CF275" s="83"/>
      <c r="CG275" s="83"/>
      <c r="CH275" s="83"/>
      <c r="CI275" s="83"/>
      <c r="CJ275" s="83"/>
      <c r="CK275" s="83"/>
      <c r="CL275" s="83"/>
      <c r="CM275" s="83"/>
      <c r="CN275" s="83"/>
      <c r="CO275" s="83"/>
      <c r="CP275" s="83"/>
      <c r="CQ275" s="83"/>
      <c r="CR275" s="83"/>
      <c r="CS275" s="83"/>
      <c r="CT275" s="83"/>
      <c r="CU275" s="83"/>
      <c r="CV275" s="83"/>
      <c r="CW275" s="83"/>
      <c r="CX275" s="83"/>
      <c r="CY275" s="83"/>
      <c r="CZ275" s="83"/>
      <c r="DA275" s="83"/>
      <c r="DB275" s="83"/>
      <c r="DC275" s="83"/>
      <c r="DD275" s="83"/>
      <c r="DE275" s="83"/>
      <c r="DF275" s="83"/>
      <c r="DG275" s="83"/>
      <c r="DH275" s="83"/>
      <c r="DI275" s="83"/>
    </row>
    <row r="276" spans="1:113" ht="13.5" customHeight="1">
      <c r="A276" s="83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  <c r="BI276" s="83"/>
      <c r="BJ276" s="83"/>
      <c r="BK276" s="83"/>
      <c r="BL276" s="83"/>
      <c r="BM276" s="83"/>
      <c r="BN276" s="83"/>
      <c r="BO276" s="83"/>
      <c r="BP276" s="83"/>
      <c r="BQ276" s="83"/>
      <c r="BR276" s="83"/>
      <c r="BS276" s="83"/>
      <c r="BT276" s="83"/>
      <c r="BU276" s="83"/>
      <c r="BV276" s="83"/>
      <c r="BW276" s="83"/>
      <c r="BX276" s="83"/>
      <c r="BY276" s="83"/>
      <c r="BZ276" s="83"/>
      <c r="CA276" s="83"/>
      <c r="CB276" s="83"/>
      <c r="CC276" s="83"/>
      <c r="CD276" s="83"/>
      <c r="CE276" s="83"/>
      <c r="CF276" s="83"/>
      <c r="CG276" s="83"/>
      <c r="CH276" s="83"/>
      <c r="CI276" s="83"/>
      <c r="CJ276" s="83"/>
      <c r="CK276" s="83"/>
      <c r="CL276" s="83"/>
      <c r="CM276" s="83"/>
      <c r="CN276" s="83"/>
      <c r="CO276" s="83"/>
      <c r="CP276" s="83"/>
      <c r="CQ276" s="83"/>
      <c r="CR276" s="83"/>
      <c r="CS276" s="83"/>
      <c r="CT276" s="83"/>
      <c r="CU276" s="83"/>
      <c r="CV276" s="83"/>
      <c r="CW276" s="83"/>
      <c r="CX276" s="83"/>
      <c r="CY276" s="83"/>
      <c r="CZ276" s="83"/>
      <c r="DA276" s="83"/>
      <c r="DB276" s="83"/>
      <c r="DC276" s="83"/>
      <c r="DD276" s="83"/>
      <c r="DE276" s="83"/>
      <c r="DF276" s="83"/>
      <c r="DG276" s="83"/>
      <c r="DH276" s="83"/>
      <c r="DI276" s="83"/>
    </row>
    <row r="277" spans="1:113" ht="13.5" customHeight="1">
      <c r="A277" s="83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  <c r="BI277" s="83"/>
      <c r="BJ277" s="83"/>
      <c r="BK277" s="83"/>
      <c r="BL277" s="83"/>
      <c r="BM277" s="83"/>
      <c r="BN277" s="83"/>
      <c r="BO277" s="83"/>
      <c r="BP277" s="83"/>
      <c r="BQ277" s="83"/>
      <c r="BR277" s="83"/>
      <c r="BS277" s="83"/>
      <c r="BT277" s="83"/>
      <c r="BU277" s="83"/>
      <c r="BV277" s="83"/>
      <c r="BW277" s="83"/>
      <c r="BX277" s="83"/>
      <c r="BY277" s="83"/>
      <c r="BZ277" s="83"/>
      <c r="CA277" s="83"/>
      <c r="CB277" s="83"/>
      <c r="CC277" s="83"/>
      <c r="CD277" s="83"/>
      <c r="CE277" s="83"/>
      <c r="CF277" s="83"/>
      <c r="CG277" s="83"/>
      <c r="CH277" s="83"/>
      <c r="CI277" s="83"/>
      <c r="CJ277" s="83"/>
      <c r="CK277" s="83"/>
      <c r="CL277" s="83"/>
      <c r="CM277" s="83"/>
      <c r="CN277" s="83"/>
      <c r="CO277" s="83"/>
      <c r="CP277" s="83"/>
      <c r="CQ277" s="83"/>
      <c r="CR277" s="83"/>
      <c r="CS277" s="83"/>
      <c r="CT277" s="83"/>
      <c r="CU277" s="83"/>
      <c r="CV277" s="83"/>
      <c r="CW277" s="83"/>
      <c r="CX277" s="83"/>
      <c r="CY277" s="83"/>
      <c r="CZ277" s="83"/>
      <c r="DA277" s="83"/>
      <c r="DB277" s="83"/>
      <c r="DC277" s="83"/>
      <c r="DD277" s="83"/>
      <c r="DE277" s="83"/>
      <c r="DF277" s="83"/>
      <c r="DG277" s="83"/>
      <c r="DH277" s="83"/>
      <c r="DI277" s="83"/>
    </row>
    <row r="278" spans="1:113" ht="13.5" customHeight="1">
      <c r="A278" s="83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  <c r="BI278" s="83"/>
      <c r="BJ278" s="83"/>
      <c r="BK278" s="83"/>
      <c r="BL278" s="83"/>
      <c r="BM278" s="83"/>
      <c r="BN278" s="83"/>
      <c r="BO278" s="83"/>
      <c r="BP278" s="83"/>
      <c r="BQ278" s="83"/>
      <c r="BR278" s="83"/>
      <c r="BS278" s="83"/>
      <c r="BT278" s="83"/>
      <c r="BU278" s="83"/>
      <c r="BV278" s="83"/>
      <c r="BW278" s="83"/>
      <c r="BX278" s="83"/>
      <c r="BY278" s="83"/>
      <c r="BZ278" s="83"/>
      <c r="CA278" s="83"/>
      <c r="CB278" s="83"/>
      <c r="CC278" s="83"/>
      <c r="CD278" s="83"/>
      <c r="CE278" s="83"/>
      <c r="CF278" s="83"/>
      <c r="CG278" s="83"/>
      <c r="CH278" s="83"/>
      <c r="CI278" s="83"/>
      <c r="CJ278" s="83"/>
      <c r="CK278" s="83"/>
      <c r="CL278" s="83"/>
      <c r="CM278" s="83"/>
      <c r="CN278" s="83"/>
      <c r="CO278" s="83"/>
      <c r="CP278" s="83"/>
      <c r="CQ278" s="83"/>
      <c r="CR278" s="83"/>
      <c r="CS278" s="83"/>
      <c r="CT278" s="83"/>
      <c r="CU278" s="83"/>
      <c r="CV278" s="83"/>
      <c r="CW278" s="83"/>
      <c r="CX278" s="83"/>
      <c r="CY278" s="83"/>
      <c r="CZ278" s="83"/>
      <c r="DA278" s="83"/>
      <c r="DB278" s="83"/>
      <c r="DC278" s="83"/>
      <c r="DD278" s="83"/>
      <c r="DE278" s="83"/>
      <c r="DF278" s="83"/>
      <c r="DG278" s="83"/>
      <c r="DH278" s="83"/>
      <c r="DI278" s="83"/>
    </row>
    <row r="279" spans="1:113" ht="13.5" customHeight="1">
      <c r="A279" s="83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  <c r="BI279" s="83"/>
      <c r="BJ279" s="83"/>
      <c r="BK279" s="83"/>
      <c r="BL279" s="83"/>
      <c r="BM279" s="83"/>
      <c r="BN279" s="83"/>
      <c r="BO279" s="83"/>
      <c r="BP279" s="83"/>
      <c r="BQ279" s="83"/>
      <c r="BR279" s="83"/>
      <c r="BS279" s="83"/>
      <c r="BT279" s="83"/>
      <c r="BU279" s="83"/>
      <c r="BV279" s="83"/>
      <c r="BW279" s="83"/>
      <c r="BX279" s="83"/>
      <c r="BY279" s="83"/>
      <c r="BZ279" s="83"/>
      <c r="CA279" s="83"/>
      <c r="CB279" s="83"/>
      <c r="CC279" s="83"/>
      <c r="CD279" s="83"/>
      <c r="CE279" s="83"/>
      <c r="CF279" s="83"/>
      <c r="CG279" s="83"/>
      <c r="CH279" s="83"/>
      <c r="CI279" s="83"/>
      <c r="CJ279" s="83"/>
      <c r="CK279" s="83"/>
      <c r="CL279" s="83"/>
      <c r="CM279" s="83"/>
      <c r="CN279" s="83"/>
      <c r="CO279" s="83"/>
      <c r="CP279" s="83"/>
      <c r="CQ279" s="83"/>
      <c r="CR279" s="83"/>
      <c r="CS279" s="83"/>
      <c r="CT279" s="83"/>
      <c r="CU279" s="83"/>
      <c r="CV279" s="83"/>
      <c r="CW279" s="83"/>
      <c r="CX279" s="83"/>
      <c r="CY279" s="83"/>
      <c r="CZ279" s="83"/>
      <c r="DA279" s="83"/>
      <c r="DB279" s="83"/>
      <c r="DC279" s="83"/>
      <c r="DD279" s="83"/>
      <c r="DE279" s="83"/>
      <c r="DF279" s="83"/>
      <c r="DG279" s="83"/>
      <c r="DH279" s="83"/>
      <c r="DI279" s="83"/>
    </row>
    <row r="280" spans="1:113" ht="13.5" customHeight="1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  <c r="BI280" s="83"/>
      <c r="BJ280" s="83"/>
      <c r="BK280" s="83"/>
      <c r="BL280" s="83"/>
      <c r="BM280" s="83"/>
      <c r="BN280" s="83"/>
      <c r="BO280" s="83"/>
      <c r="BP280" s="83"/>
      <c r="BQ280" s="83"/>
      <c r="BR280" s="83"/>
      <c r="BS280" s="83"/>
      <c r="BT280" s="83"/>
      <c r="BU280" s="83"/>
      <c r="BV280" s="83"/>
      <c r="BW280" s="83"/>
      <c r="BX280" s="83"/>
      <c r="BY280" s="83"/>
      <c r="BZ280" s="83"/>
      <c r="CA280" s="83"/>
      <c r="CB280" s="83"/>
      <c r="CC280" s="83"/>
      <c r="CD280" s="83"/>
      <c r="CE280" s="83"/>
      <c r="CF280" s="83"/>
      <c r="CG280" s="83"/>
      <c r="CH280" s="83"/>
      <c r="CI280" s="83"/>
      <c r="CJ280" s="83"/>
      <c r="CK280" s="83"/>
      <c r="CL280" s="83"/>
      <c r="CM280" s="83"/>
      <c r="CN280" s="83"/>
      <c r="CO280" s="83"/>
      <c r="CP280" s="83"/>
      <c r="CQ280" s="83"/>
      <c r="CR280" s="83"/>
      <c r="CS280" s="83"/>
      <c r="CT280" s="83"/>
      <c r="CU280" s="83"/>
      <c r="CV280" s="83"/>
      <c r="CW280" s="83"/>
      <c r="CX280" s="83"/>
      <c r="CY280" s="83"/>
      <c r="CZ280" s="83"/>
      <c r="DA280" s="83"/>
      <c r="DB280" s="83"/>
      <c r="DC280" s="83"/>
      <c r="DD280" s="83"/>
      <c r="DE280" s="83"/>
      <c r="DF280" s="83"/>
      <c r="DG280" s="83"/>
      <c r="DH280" s="83"/>
      <c r="DI280" s="83"/>
    </row>
    <row r="281" spans="1:113" ht="13.5" customHeight="1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  <c r="BI281" s="83"/>
      <c r="BJ281" s="83"/>
      <c r="BK281" s="83"/>
      <c r="BL281" s="83"/>
      <c r="BM281" s="83"/>
      <c r="BN281" s="83"/>
      <c r="BO281" s="83"/>
      <c r="BP281" s="83"/>
      <c r="BQ281" s="83"/>
      <c r="BR281" s="83"/>
      <c r="BS281" s="83"/>
      <c r="BT281" s="83"/>
      <c r="BU281" s="83"/>
      <c r="BV281" s="83"/>
      <c r="BW281" s="83"/>
      <c r="BX281" s="83"/>
      <c r="BY281" s="83"/>
      <c r="BZ281" s="83"/>
      <c r="CA281" s="83"/>
      <c r="CB281" s="83"/>
      <c r="CC281" s="83"/>
      <c r="CD281" s="83"/>
      <c r="CE281" s="83"/>
      <c r="CF281" s="83"/>
      <c r="CG281" s="83"/>
      <c r="CH281" s="83"/>
      <c r="CI281" s="83"/>
      <c r="CJ281" s="83"/>
      <c r="CK281" s="83"/>
      <c r="CL281" s="83"/>
      <c r="CM281" s="83"/>
      <c r="CN281" s="83"/>
      <c r="CO281" s="83"/>
      <c r="CP281" s="83"/>
      <c r="CQ281" s="83"/>
      <c r="CR281" s="83"/>
      <c r="CS281" s="83"/>
      <c r="CT281" s="83"/>
      <c r="CU281" s="83"/>
      <c r="CV281" s="83"/>
      <c r="CW281" s="83"/>
      <c r="CX281" s="83"/>
      <c r="CY281" s="83"/>
      <c r="CZ281" s="83"/>
      <c r="DA281" s="83"/>
      <c r="DB281" s="83"/>
      <c r="DC281" s="83"/>
      <c r="DD281" s="83"/>
      <c r="DE281" s="83"/>
      <c r="DF281" s="83"/>
      <c r="DG281" s="83"/>
      <c r="DH281" s="83"/>
      <c r="DI281" s="83"/>
    </row>
    <row r="282" spans="1:113" ht="13.5" customHeight="1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  <c r="BI282" s="83"/>
      <c r="BJ282" s="83"/>
      <c r="BK282" s="83"/>
      <c r="BL282" s="83"/>
      <c r="BM282" s="83"/>
      <c r="BN282" s="83"/>
      <c r="BO282" s="83"/>
      <c r="BP282" s="83"/>
      <c r="BQ282" s="83"/>
      <c r="BR282" s="83"/>
      <c r="BS282" s="83"/>
      <c r="BT282" s="83"/>
      <c r="BU282" s="83"/>
      <c r="BV282" s="83"/>
      <c r="BW282" s="83"/>
      <c r="BX282" s="83"/>
      <c r="BY282" s="83"/>
      <c r="BZ282" s="83"/>
      <c r="CA282" s="83"/>
      <c r="CB282" s="83"/>
      <c r="CC282" s="83"/>
      <c r="CD282" s="83"/>
      <c r="CE282" s="83"/>
      <c r="CF282" s="83"/>
      <c r="CG282" s="83"/>
      <c r="CH282" s="83"/>
      <c r="CI282" s="83"/>
      <c r="CJ282" s="83"/>
      <c r="CK282" s="83"/>
      <c r="CL282" s="83"/>
      <c r="CM282" s="83"/>
      <c r="CN282" s="83"/>
      <c r="CO282" s="83"/>
      <c r="CP282" s="83"/>
      <c r="CQ282" s="83"/>
      <c r="CR282" s="83"/>
      <c r="CS282" s="83"/>
      <c r="CT282" s="83"/>
      <c r="CU282" s="83"/>
      <c r="CV282" s="83"/>
      <c r="CW282" s="83"/>
      <c r="CX282" s="83"/>
      <c r="CY282" s="83"/>
      <c r="CZ282" s="83"/>
      <c r="DA282" s="83"/>
      <c r="DB282" s="83"/>
      <c r="DC282" s="83"/>
      <c r="DD282" s="83"/>
      <c r="DE282" s="83"/>
      <c r="DF282" s="83"/>
      <c r="DG282" s="83"/>
      <c r="DH282" s="83"/>
      <c r="DI282" s="83"/>
    </row>
    <row r="283" spans="1:113" ht="13.5" customHeight="1">
      <c r="A283" s="83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  <c r="BI283" s="83"/>
      <c r="BJ283" s="83"/>
      <c r="BK283" s="83"/>
      <c r="BL283" s="83"/>
      <c r="BM283" s="83"/>
      <c r="BN283" s="83"/>
      <c r="BO283" s="83"/>
      <c r="BP283" s="83"/>
      <c r="BQ283" s="83"/>
      <c r="BR283" s="83"/>
      <c r="BS283" s="83"/>
      <c r="BT283" s="83"/>
      <c r="BU283" s="83"/>
      <c r="BV283" s="83"/>
      <c r="BW283" s="83"/>
      <c r="BX283" s="83"/>
      <c r="BY283" s="83"/>
      <c r="BZ283" s="83"/>
      <c r="CA283" s="83"/>
      <c r="CB283" s="83"/>
      <c r="CC283" s="83"/>
      <c r="CD283" s="83"/>
      <c r="CE283" s="83"/>
      <c r="CF283" s="83"/>
      <c r="CG283" s="83"/>
      <c r="CH283" s="83"/>
      <c r="CI283" s="83"/>
      <c r="CJ283" s="83"/>
      <c r="CK283" s="83"/>
      <c r="CL283" s="83"/>
      <c r="CM283" s="83"/>
      <c r="CN283" s="83"/>
      <c r="CO283" s="83"/>
      <c r="CP283" s="83"/>
      <c r="CQ283" s="83"/>
      <c r="CR283" s="83"/>
      <c r="CS283" s="83"/>
      <c r="CT283" s="83"/>
      <c r="CU283" s="83"/>
      <c r="CV283" s="83"/>
      <c r="CW283" s="83"/>
      <c r="CX283" s="83"/>
      <c r="CY283" s="83"/>
      <c r="CZ283" s="83"/>
      <c r="DA283" s="83"/>
      <c r="DB283" s="83"/>
      <c r="DC283" s="83"/>
      <c r="DD283" s="83"/>
      <c r="DE283" s="83"/>
      <c r="DF283" s="83"/>
      <c r="DG283" s="83"/>
      <c r="DH283" s="83"/>
      <c r="DI283" s="83"/>
    </row>
    <row r="284" spans="1:113" ht="13.5" customHeight="1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  <c r="BI284" s="83"/>
      <c r="BJ284" s="83"/>
      <c r="BK284" s="83"/>
      <c r="BL284" s="83"/>
      <c r="BM284" s="83"/>
      <c r="BN284" s="83"/>
      <c r="BO284" s="83"/>
      <c r="BP284" s="83"/>
      <c r="BQ284" s="83"/>
      <c r="BR284" s="83"/>
      <c r="BS284" s="83"/>
      <c r="BT284" s="83"/>
      <c r="BU284" s="83"/>
      <c r="BV284" s="83"/>
      <c r="BW284" s="83"/>
      <c r="BX284" s="83"/>
      <c r="BY284" s="83"/>
      <c r="BZ284" s="83"/>
      <c r="CA284" s="83"/>
      <c r="CB284" s="83"/>
      <c r="CC284" s="83"/>
      <c r="CD284" s="83"/>
      <c r="CE284" s="83"/>
      <c r="CF284" s="83"/>
      <c r="CG284" s="83"/>
      <c r="CH284" s="83"/>
      <c r="CI284" s="83"/>
      <c r="CJ284" s="83"/>
      <c r="CK284" s="83"/>
      <c r="CL284" s="83"/>
      <c r="CM284" s="83"/>
      <c r="CN284" s="83"/>
      <c r="CO284" s="83"/>
      <c r="CP284" s="83"/>
      <c r="CQ284" s="83"/>
      <c r="CR284" s="83"/>
      <c r="CS284" s="83"/>
      <c r="CT284" s="83"/>
      <c r="CU284" s="83"/>
      <c r="CV284" s="83"/>
      <c r="CW284" s="83"/>
      <c r="CX284" s="83"/>
      <c r="CY284" s="83"/>
      <c r="CZ284" s="83"/>
      <c r="DA284" s="83"/>
      <c r="DB284" s="83"/>
      <c r="DC284" s="83"/>
      <c r="DD284" s="83"/>
      <c r="DE284" s="83"/>
      <c r="DF284" s="83"/>
      <c r="DG284" s="83"/>
      <c r="DH284" s="83"/>
      <c r="DI284" s="83"/>
    </row>
    <row r="285" spans="1:113" ht="13.5" customHeight="1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  <c r="BI285" s="83"/>
      <c r="BJ285" s="83"/>
      <c r="BK285" s="83"/>
      <c r="BL285" s="83"/>
      <c r="BM285" s="83"/>
      <c r="BN285" s="83"/>
      <c r="BO285" s="83"/>
      <c r="BP285" s="83"/>
      <c r="BQ285" s="83"/>
      <c r="BR285" s="83"/>
      <c r="BS285" s="83"/>
      <c r="BT285" s="83"/>
      <c r="BU285" s="83"/>
      <c r="BV285" s="83"/>
      <c r="BW285" s="83"/>
      <c r="BX285" s="83"/>
      <c r="BY285" s="83"/>
      <c r="BZ285" s="83"/>
      <c r="CA285" s="83"/>
      <c r="CB285" s="83"/>
      <c r="CC285" s="83"/>
      <c r="CD285" s="83"/>
      <c r="CE285" s="83"/>
      <c r="CF285" s="83"/>
      <c r="CG285" s="83"/>
      <c r="CH285" s="83"/>
      <c r="CI285" s="83"/>
      <c r="CJ285" s="83"/>
      <c r="CK285" s="83"/>
      <c r="CL285" s="83"/>
      <c r="CM285" s="83"/>
      <c r="CN285" s="83"/>
      <c r="CO285" s="83"/>
      <c r="CP285" s="83"/>
      <c r="CQ285" s="83"/>
      <c r="CR285" s="83"/>
      <c r="CS285" s="83"/>
      <c r="CT285" s="83"/>
      <c r="CU285" s="83"/>
      <c r="CV285" s="83"/>
      <c r="CW285" s="83"/>
      <c r="CX285" s="83"/>
      <c r="CY285" s="83"/>
      <c r="CZ285" s="83"/>
      <c r="DA285" s="83"/>
      <c r="DB285" s="83"/>
      <c r="DC285" s="83"/>
      <c r="DD285" s="83"/>
      <c r="DE285" s="83"/>
      <c r="DF285" s="83"/>
      <c r="DG285" s="83"/>
      <c r="DH285" s="83"/>
      <c r="DI285" s="83"/>
    </row>
    <row r="286" spans="1:113" ht="13.5" customHeight="1">
      <c r="A286" s="83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  <c r="BI286" s="83"/>
      <c r="BJ286" s="83"/>
      <c r="BK286" s="83"/>
      <c r="BL286" s="83"/>
      <c r="BM286" s="83"/>
      <c r="BN286" s="83"/>
      <c r="BO286" s="83"/>
      <c r="BP286" s="83"/>
      <c r="BQ286" s="83"/>
      <c r="BR286" s="83"/>
      <c r="BS286" s="83"/>
      <c r="BT286" s="83"/>
      <c r="BU286" s="83"/>
      <c r="BV286" s="83"/>
      <c r="BW286" s="83"/>
      <c r="BX286" s="83"/>
      <c r="BY286" s="83"/>
      <c r="BZ286" s="83"/>
      <c r="CA286" s="83"/>
      <c r="CB286" s="83"/>
      <c r="CC286" s="83"/>
      <c r="CD286" s="83"/>
      <c r="CE286" s="83"/>
      <c r="CF286" s="83"/>
      <c r="CG286" s="83"/>
      <c r="CH286" s="83"/>
      <c r="CI286" s="83"/>
      <c r="CJ286" s="83"/>
      <c r="CK286" s="83"/>
      <c r="CL286" s="83"/>
      <c r="CM286" s="83"/>
      <c r="CN286" s="83"/>
      <c r="CO286" s="83"/>
      <c r="CP286" s="83"/>
      <c r="CQ286" s="83"/>
      <c r="CR286" s="83"/>
      <c r="CS286" s="83"/>
      <c r="CT286" s="83"/>
      <c r="CU286" s="83"/>
      <c r="CV286" s="83"/>
      <c r="CW286" s="83"/>
      <c r="CX286" s="83"/>
      <c r="CY286" s="83"/>
      <c r="CZ286" s="83"/>
      <c r="DA286" s="83"/>
      <c r="DB286" s="83"/>
      <c r="DC286" s="83"/>
      <c r="DD286" s="83"/>
      <c r="DE286" s="83"/>
      <c r="DF286" s="83"/>
      <c r="DG286" s="83"/>
      <c r="DH286" s="83"/>
      <c r="DI286" s="83"/>
    </row>
    <row r="287" spans="1:113" ht="13.5" customHeight="1">
      <c r="A287" s="83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  <c r="BI287" s="83"/>
      <c r="BJ287" s="83"/>
      <c r="BK287" s="83"/>
      <c r="BL287" s="83"/>
      <c r="BM287" s="83"/>
      <c r="BN287" s="83"/>
      <c r="BO287" s="83"/>
      <c r="BP287" s="83"/>
      <c r="BQ287" s="83"/>
      <c r="BR287" s="83"/>
      <c r="BS287" s="83"/>
      <c r="BT287" s="83"/>
      <c r="BU287" s="83"/>
      <c r="BV287" s="83"/>
      <c r="BW287" s="83"/>
      <c r="BX287" s="83"/>
      <c r="BY287" s="83"/>
      <c r="BZ287" s="83"/>
      <c r="CA287" s="83"/>
      <c r="CB287" s="83"/>
      <c r="CC287" s="83"/>
      <c r="CD287" s="83"/>
      <c r="CE287" s="83"/>
      <c r="CF287" s="83"/>
      <c r="CG287" s="83"/>
      <c r="CH287" s="83"/>
      <c r="CI287" s="83"/>
      <c r="CJ287" s="83"/>
      <c r="CK287" s="83"/>
      <c r="CL287" s="83"/>
      <c r="CM287" s="83"/>
      <c r="CN287" s="83"/>
      <c r="CO287" s="83"/>
      <c r="CP287" s="83"/>
      <c r="CQ287" s="83"/>
      <c r="CR287" s="83"/>
      <c r="CS287" s="83"/>
      <c r="CT287" s="83"/>
      <c r="CU287" s="83"/>
      <c r="CV287" s="83"/>
      <c r="CW287" s="83"/>
      <c r="CX287" s="83"/>
      <c r="CY287" s="83"/>
      <c r="CZ287" s="83"/>
      <c r="DA287" s="83"/>
      <c r="DB287" s="83"/>
      <c r="DC287" s="83"/>
      <c r="DD287" s="83"/>
      <c r="DE287" s="83"/>
      <c r="DF287" s="83"/>
      <c r="DG287" s="83"/>
      <c r="DH287" s="83"/>
      <c r="DI287" s="83"/>
    </row>
    <row r="288" spans="1:113" ht="13.5" customHeight="1">
      <c r="A288" s="83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  <c r="BI288" s="83"/>
      <c r="BJ288" s="83"/>
      <c r="BK288" s="83"/>
      <c r="BL288" s="83"/>
      <c r="BM288" s="83"/>
      <c r="BN288" s="83"/>
      <c r="BO288" s="83"/>
      <c r="BP288" s="83"/>
      <c r="BQ288" s="83"/>
      <c r="BR288" s="83"/>
      <c r="BS288" s="83"/>
      <c r="BT288" s="83"/>
      <c r="BU288" s="83"/>
      <c r="BV288" s="83"/>
      <c r="BW288" s="83"/>
      <c r="BX288" s="83"/>
      <c r="BY288" s="83"/>
      <c r="BZ288" s="83"/>
      <c r="CA288" s="83"/>
      <c r="CB288" s="83"/>
      <c r="CC288" s="83"/>
      <c r="CD288" s="83"/>
      <c r="CE288" s="83"/>
      <c r="CF288" s="83"/>
      <c r="CG288" s="83"/>
      <c r="CH288" s="83"/>
      <c r="CI288" s="83"/>
      <c r="CJ288" s="83"/>
      <c r="CK288" s="83"/>
      <c r="CL288" s="83"/>
      <c r="CM288" s="83"/>
      <c r="CN288" s="83"/>
      <c r="CO288" s="83"/>
      <c r="CP288" s="83"/>
      <c r="CQ288" s="83"/>
      <c r="CR288" s="83"/>
      <c r="CS288" s="83"/>
      <c r="CT288" s="83"/>
      <c r="CU288" s="83"/>
      <c r="CV288" s="83"/>
      <c r="CW288" s="83"/>
      <c r="CX288" s="83"/>
      <c r="CY288" s="83"/>
      <c r="CZ288" s="83"/>
      <c r="DA288" s="83"/>
      <c r="DB288" s="83"/>
      <c r="DC288" s="83"/>
      <c r="DD288" s="83"/>
      <c r="DE288" s="83"/>
      <c r="DF288" s="83"/>
      <c r="DG288" s="83"/>
      <c r="DH288" s="83"/>
      <c r="DI288" s="83"/>
    </row>
    <row r="289" spans="1:113" ht="13.5" customHeight="1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  <c r="BI289" s="83"/>
      <c r="BJ289" s="83"/>
      <c r="BK289" s="83"/>
      <c r="BL289" s="83"/>
      <c r="BM289" s="83"/>
      <c r="BN289" s="83"/>
      <c r="BO289" s="83"/>
      <c r="BP289" s="83"/>
      <c r="BQ289" s="83"/>
      <c r="BR289" s="83"/>
      <c r="BS289" s="83"/>
      <c r="BT289" s="83"/>
      <c r="BU289" s="83"/>
      <c r="BV289" s="83"/>
      <c r="BW289" s="83"/>
      <c r="BX289" s="83"/>
      <c r="BY289" s="83"/>
      <c r="BZ289" s="83"/>
      <c r="CA289" s="83"/>
      <c r="CB289" s="83"/>
      <c r="CC289" s="83"/>
      <c r="CD289" s="83"/>
      <c r="CE289" s="83"/>
      <c r="CF289" s="83"/>
      <c r="CG289" s="83"/>
      <c r="CH289" s="83"/>
      <c r="CI289" s="83"/>
      <c r="CJ289" s="83"/>
      <c r="CK289" s="83"/>
      <c r="CL289" s="83"/>
      <c r="CM289" s="83"/>
      <c r="CN289" s="83"/>
      <c r="CO289" s="83"/>
      <c r="CP289" s="83"/>
      <c r="CQ289" s="83"/>
      <c r="CR289" s="83"/>
      <c r="CS289" s="83"/>
      <c r="CT289" s="83"/>
      <c r="CU289" s="83"/>
      <c r="CV289" s="83"/>
      <c r="CW289" s="83"/>
      <c r="CX289" s="83"/>
      <c r="CY289" s="83"/>
      <c r="CZ289" s="83"/>
      <c r="DA289" s="83"/>
      <c r="DB289" s="83"/>
      <c r="DC289" s="83"/>
      <c r="DD289" s="83"/>
      <c r="DE289" s="83"/>
      <c r="DF289" s="83"/>
      <c r="DG289" s="83"/>
      <c r="DH289" s="83"/>
      <c r="DI289" s="83"/>
    </row>
    <row r="290" spans="1:113" ht="13.5" customHeight="1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3"/>
      <c r="BJ290" s="83"/>
      <c r="BK290" s="83"/>
      <c r="BL290" s="83"/>
      <c r="BM290" s="83"/>
      <c r="BN290" s="83"/>
      <c r="BO290" s="83"/>
      <c r="BP290" s="83"/>
      <c r="BQ290" s="83"/>
      <c r="BR290" s="83"/>
      <c r="BS290" s="83"/>
      <c r="BT290" s="83"/>
      <c r="BU290" s="83"/>
      <c r="BV290" s="83"/>
      <c r="BW290" s="83"/>
      <c r="BX290" s="83"/>
      <c r="BY290" s="83"/>
      <c r="BZ290" s="83"/>
      <c r="CA290" s="83"/>
      <c r="CB290" s="83"/>
      <c r="CC290" s="83"/>
      <c r="CD290" s="83"/>
      <c r="CE290" s="83"/>
      <c r="CF290" s="83"/>
      <c r="CG290" s="83"/>
      <c r="CH290" s="83"/>
      <c r="CI290" s="83"/>
      <c r="CJ290" s="83"/>
      <c r="CK290" s="83"/>
      <c r="CL290" s="83"/>
      <c r="CM290" s="83"/>
      <c r="CN290" s="83"/>
      <c r="CO290" s="83"/>
      <c r="CP290" s="83"/>
      <c r="CQ290" s="83"/>
      <c r="CR290" s="83"/>
      <c r="CS290" s="83"/>
      <c r="CT290" s="83"/>
      <c r="CU290" s="83"/>
      <c r="CV290" s="83"/>
      <c r="CW290" s="83"/>
      <c r="CX290" s="83"/>
      <c r="CY290" s="83"/>
      <c r="CZ290" s="83"/>
      <c r="DA290" s="83"/>
      <c r="DB290" s="83"/>
      <c r="DC290" s="83"/>
      <c r="DD290" s="83"/>
      <c r="DE290" s="83"/>
      <c r="DF290" s="83"/>
      <c r="DG290" s="83"/>
      <c r="DH290" s="83"/>
      <c r="DI290" s="83"/>
    </row>
    <row r="291" spans="1:113" ht="13.5" customHeight="1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  <c r="BI291" s="83"/>
      <c r="BJ291" s="83"/>
      <c r="BK291" s="83"/>
      <c r="BL291" s="83"/>
      <c r="BM291" s="83"/>
      <c r="BN291" s="83"/>
      <c r="BO291" s="83"/>
      <c r="BP291" s="83"/>
      <c r="BQ291" s="83"/>
      <c r="BR291" s="83"/>
      <c r="BS291" s="83"/>
      <c r="BT291" s="83"/>
      <c r="BU291" s="83"/>
      <c r="BV291" s="83"/>
      <c r="BW291" s="83"/>
      <c r="BX291" s="83"/>
      <c r="BY291" s="83"/>
      <c r="BZ291" s="83"/>
      <c r="CA291" s="83"/>
      <c r="CB291" s="83"/>
      <c r="CC291" s="83"/>
      <c r="CD291" s="83"/>
      <c r="CE291" s="83"/>
      <c r="CF291" s="83"/>
      <c r="CG291" s="83"/>
      <c r="CH291" s="83"/>
      <c r="CI291" s="83"/>
      <c r="CJ291" s="83"/>
      <c r="CK291" s="83"/>
      <c r="CL291" s="83"/>
      <c r="CM291" s="83"/>
      <c r="CN291" s="83"/>
      <c r="CO291" s="83"/>
      <c r="CP291" s="83"/>
      <c r="CQ291" s="83"/>
      <c r="CR291" s="83"/>
      <c r="CS291" s="83"/>
      <c r="CT291" s="83"/>
      <c r="CU291" s="83"/>
      <c r="CV291" s="83"/>
      <c r="CW291" s="83"/>
      <c r="CX291" s="83"/>
      <c r="CY291" s="83"/>
      <c r="CZ291" s="83"/>
      <c r="DA291" s="83"/>
      <c r="DB291" s="83"/>
      <c r="DC291" s="83"/>
      <c r="DD291" s="83"/>
      <c r="DE291" s="83"/>
      <c r="DF291" s="83"/>
      <c r="DG291" s="83"/>
      <c r="DH291" s="83"/>
      <c r="DI291" s="83"/>
    </row>
    <row r="292" spans="1:113" ht="13.5" customHeight="1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  <c r="BI292" s="83"/>
      <c r="BJ292" s="83"/>
      <c r="BK292" s="83"/>
      <c r="BL292" s="83"/>
      <c r="BM292" s="83"/>
      <c r="BN292" s="83"/>
      <c r="BO292" s="83"/>
      <c r="BP292" s="83"/>
      <c r="BQ292" s="83"/>
      <c r="BR292" s="83"/>
      <c r="BS292" s="83"/>
      <c r="BT292" s="83"/>
      <c r="BU292" s="83"/>
      <c r="BV292" s="83"/>
      <c r="BW292" s="83"/>
      <c r="BX292" s="83"/>
      <c r="BY292" s="83"/>
      <c r="BZ292" s="83"/>
      <c r="CA292" s="83"/>
      <c r="CB292" s="83"/>
      <c r="CC292" s="83"/>
      <c r="CD292" s="83"/>
      <c r="CE292" s="83"/>
      <c r="CF292" s="83"/>
      <c r="CG292" s="83"/>
      <c r="CH292" s="83"/>
      <c r="CI292" s="83"/>
      <c r="CJ292" s="83"/>
      <c r="CK292" s="83"/>
      <c r="CL292" s="83"/>
      <c r="CM292" s="83"/>
      <c r="CN292" s="83"/>
      <c r="CO292" s="83"/>
      <c r="CP292" s="83"/>
      <c r="CQ292" s="83"/>
      <c r="CR292" s="83"/>
      <c r="CS292" s="83"/>
      <c r="CT292" s="83"/>
      <c r="CU292" s="83"/>
      <c r="CV292" s="83"/>
      <c r="CW292" s="83"/>
      <c r="CX292" s="83"/>
      <c r="CY292" s="83"/>
      <c r="CZ292" s="83"/>
      <c r="DA292" s="83"/>
      <c r="DB292" s="83"/>
      <c r="DC292" s="83"/>
      <c r="DD292" s="83"/>
      <c r="DE292" s="83"/>
      <c r="DF292" s="83"/>
      <c r="DG292" s="83"/>
      <c r="DH292" s="83"/>
      <c r="DI292" s="83"/>
    </row>
    <row r="293" spans="1:113" ht="13.5" customHeight="1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  <c r="BI293" s="83"/>
      <c r="BJ293" s="83"/>
      <c r="BK293" s="83"/>
      <c r="BL293" s="83"/>
      <c r="BM293" s="83"/>
      <c r="BN293" s="83"/>
      <c r="BO293" s="83"/>
      <c r="BP293" s="83"/>
      <c r="BQ293" s="83"/>
      <c r="BR293" s="83"/>
      <c r="BS293" s="83"/>
      <c r="BT293" s="83"/>
      <c r="BU293" s="83"/>
      <c r="BV293" s="83"/>
      <c r="BW293" s="83"/>
      <c r="BX293" s="83"/>
      <c r="BY293" s="83"/>
      <c r="BZ293" s="83"/>
      <c r="CA293" s="83"/>
      <c r="CB293" s="83"/>
      <c r="CC293" s="83"/>
      <c r="CD293" s="83"/>
      <c r="CE293" s="83"/>
      <c r="CF293" s="83"/>
      <c r="CG293" s="83"/>
      <c r="CH293" s="83"/>
      <c r="CI293" s="83"/>
      <c r="CJ293" s="83"/>
      <c r="CK293" s="83"/>
      <c r="CL293" s="83"/>
      <c r="CM293" s="83"/>
      <c r="CN293" s="83"/>
      <c r="CO293" s="83"/>
      <c r="CP293" s="83"/>
      <c r="CQ293" s="83"/>
      <c r="CR293" s="83"/>
      <c r="CS293" s="83"/>
      <c r="CT293" s="83"/>
      <c r="CU293" s="83"/>
      <c r="CV293" s="83"/>
      <c r="CW293" s="83"/>
      <c r="CX293" s="83"/>
      <c r="CY293" s="83"/>
      <c r="CZ293" s="83"/>
      <c r="DA293" s="83"/>
      <c r="DB293" s="83"/>
      <c r="DC293" s="83"/>
      <c r="DD293" s="83"/>
      <c r="DE293" s="83"/>
      <c r="DF293" s="83"/>
      <c r="DG293" s="83"/>
      <c r="DH293" s="83"/>
      <c r="DI293" s="83"/>
    </row>
    <row r="294" spans="1:113" ht="13.5" customHeight="1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  <c r="BI294" s="83"/>
      <c r="BJ294" s="83"/>
      <c r="BK294" s="83"/>
      <c r="BL294" s="83"/>
      <c r="BM294" s="83"/>
      <c r="BN294" s="83"/>
      <c r="BO294" s="83"/>
      <c r="BP294" s="83"/>
      <c r="BQ294" s="83"/>
      <c r="BR294" s="83"/>
      <c r="BS294" s="83"/>
      <c r="BT294" s="83"/>
      <c r="BU294" s="83"/>
      <c r="BV294" s="83"/>
      <c r="BW294" s="83"/>
      <c r="BX294" s="83"/>
      <c r="BY294" s="83"/>
      <c r="BZ294" s="83"/>
      <c r="CA294" s="83"/>
      <c r="CB294" s="83"/>
      <c r="CC294" s="83"/>
      <c r="CD294" s="83"/>
      <c r="CE294" s="83"/>
      <c r="CF294" s="83"/>
      <c r="CG294" s="83"/>
      <c r="CH294" s="83"/>
      <c r="CI294" s="83"/>
      <c r="CJ294" s="83"/>
      <c r="CK294" s="83"/>
      <c r="CL294" s="83"/>
      <c r="CM294" s="83"/>
      <c r="CN294" s="83"/>
      <c r="CO294" s="83"/>
      <c r="CP294" s="83"/>
      <c r="CQ294" s="83"/>
      <c r="CR294" s="83"/>
      <c r="CS294" s="83"/>
      <c r="CT294" s="83"/>
      <c r="CU294" s="83"/>
      <c r="CV294" s="83"/>
      <c r="CW294" s="83"/>
      <c r="CX294" s="83"/>
      <c r="CY294" s="83"/>
      <c r="CZ294" s="83"/>
      <c r="DA294" s="83"/>
      <c r="DB294" s="83"/>
      <c r="DC294" s="83"/>
      <c r="DD294" s="83"/>
      <c r="DE294" s="83"/>
      <c r="DF294" s="83"/>
      <c r="DG294" s="83"/>
      <c r="DH294" s="83"/>
      <c r="DI294" s="83"/>
    </row>
    <row r="295" spans="1:113" ht="13.5" customHeight="1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  <c r="BI295" s="83"/>
      <c r="BJ295" s="83"/>
      <c r="BK295" s="83"/>
      <c r="BL295" s="83"/>
      <c r="BM295" s="83"/>
      <c r="BN295" s="83"/>
      <c r="BO295" s="83"/>
      <c r="BP295" s="83"/>
      <c r="BQ295" s="83"/>
      <c r="BR295" s="83"/>
      <c r="BS295" s="83"/>
      <c r="BT295" s="83"/>
      <c r="BU295" s="83"/>
      <c r="BV295" s="83"/>
      <c r="BW295" s="83"/>
      <c r="BX295" s="83"/>
      <c r="BY295" s="83"/>
      <c r="BZ295" s="83"/>
      <c r="CA295" s="83"/>
      <c r="CB295" s="83"/>
      <c r="CC295" s="83"/>
      <c r="CD295" s="83"/>
      <c r="CE295" s="83"/>
      <c r="CF295" s="83"/>
      <c r="CG295" s="83"/>
      <c r="CH295" s="83"/>
      <c r="CI295" s="83"/>
      <c r="CJ295" s="83"/>
      <c r="CK295" s="83"/>
      <c r="CL295" s="83"/>
      <c r="CM295" s="83"/>
      <c r="CN295" s="83"/>
      <c r="CO295" s="83"/>
      <c r="CP295" s="83"/>
      <c r="CQ295" s="83"/>
      <c r="CR295" s="83"/>
      <c r="CS295" s="83"/>
      <c r="CT295" s="83"/>
      <c r="CU295" s="83"/>
      <c r="CV295" s="83"/>
      <c r="CW295" s="83"/>
      <c r="CX295" s="83"/>
      <c r="CY295" s="83"/>
      <c r="CZ295" s="83"/>
      <c r="DA295" s="83"/>
      <c r="DB295" s="83"/>
      <c r="DC295" s="83"/>
      <c r="DD295" s="83"/>
      <c r="DE295" s="83"/>
      <c r="DF295" s="83"/>
      <c r="DG295" s="83"/>
      <c r="DH295" s="83"/>
      <c r="DI295" s="83"/>
    </row>
    <row r="296" spans="1:113" ht="13.5" customHeight="1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  <c r="BI296" s="83"/>
      <c r="BJ296" s="83"/>
      <c r="BK296" s="83"/>
      <c r="BL296" s="83"/>
      <c r="BM296" s="83"/>
      <c r="BN296" s="83"/>
      <c r="BO296" s="83"/>
      <c r="BP296" s="83"/>
      <c r="BQ296" s="83"/>
      <c r="BR296" s="83"/>
      <c r="BS296" s="83"/>
      <c r="BT296" s="83"/>
      <c r="BU296" s="83"/>
      <c r="BV296" s="83"/>
      <c r="BW296" s="83"/>
      <c r="BX296" s="83"/>
      <c r="BY296" s="83"/>
      <c r="BZ296" s="83"/>
      <c r="CA296" s="83"/>
      <c r="CB296" s="83"/>
      <c r="CC296" s="83"/>
      <c r="CD296" s="83"/>
      <c r="CE296" s="83"/>
      <c r="CF296" s="83"/>
      <c r="CG296" s="83"/>
      <c r="CH296" s="83"/>
      <c r="CI296" s="83"/>
      <c r="CJ296" s="83"/>
      <c r="CK296" s="83"/>
      <c r="CL296" s="83"/>
      <c r="CM296" s="83"/>
      <c r="CN296" s="83"/>
      <c r="CO296" s="83"/>
      <c r="CP296" s="83"/>
      <c r="CQ296" s="83"/>
      <c r="CR296" s="83"/>
      <c r="CS296" s="83"/>
      <c r="CT296" s="83"/>
      <c r="CU296" s="83"/>
      <c r="CV296" s="83"/>
      <c r="CW296" s="83"/>
      <c r="CX296" s="83"/>
      <c r="CY296" s="83"/>
      <c r="CZ296" s="83"/>
      <c r="DA296" s="83"/>
      <c r="DB296" s="83"/>
      <c r="DC296" s="83"/>
      <c r="DD296" s="83"/>
      <c r="DE296" s="83"/>
      <c r="DF296" s="83"/>
      <c r="DG296" s="83"/>
      <c r="DH296" s="83"/>
      <c r="DI296" s="83"/>
    </row>
    <row r="297" spans="1:113" ht="13.5" customHeight="1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  <c r="BI297" s="83"/>
      <c r="BJ297" s="83"/>
      <c r="BK297" s="83"/>
      <c r="BL297" s="83"/>
      <c r="BM297" s="83"/>
      <c r="BN297" s="83"/>
      <c r="BO297" s="83"/>
      <c r="BP297" s="83"/>
      <c r="BQ297" s="83"/>
      <c r="BR297" s="83"/>
      <c r="BS297" s="83"/>
      <c r="BT297" s="83"/>
      <c r="BU297" s="83"/>
      <c r="BV297" s="83"/>
      <c r="BW297" s="83"/>
      <c r="BX297" s="83"/>
      <c r="BY297" s="83"/>
      <c r="BZ297" s="83"/>
      <c r="CA297" s="83"/>
      <c r="CB297" s="83"/>
      <c r="CC297" s="83"/>
      <c r="CD297" s="83"/>
      <c r="CE297" s="83"/>
      <c r="CF297" s="83"/>
      <c r="CG297" s="83"/>
      <c r="CH297" s="83"/>
      <c r="CI297" s="83"/>
      <c r="CJ297" s="83"/>
      <c r="CK297" s="83"/>
      <c r="CL297" s="83"/>
      <c r="CM297" s="83"/>
      <c r="CN297" s="83"/>
      <c r="CO297" s="83"/>
      <c r="CP297" s="83"/>
      <c r="CQ297" s="83"/>
      <c r="CR297" s="83"/>
      <c r="CS297" s="83"/>
      <c r="CT297" s="83"/>
      <c r="CU297" s="83"/>
      <c r="CV297" s="83"/>
      <c r="CW297" s="83"/>
      <c r="CX297" s="83"/>
      <c r="CY297" s="83"/>
      <c r="CZ297" s="83"/>
      <c r="DA297" s="83"/>
      <c r="DB297" s="83"/>
      <c r="DC297" s="83"/>
      <c r="DD297" s="83"/>
      <c r="DE297" s="83"/>
      <c r="DF297" s="83"/>
      <c r="DG297" s="83"/>
      <c r="DH297" s="83"/>
      <c r="DI297" s="83"/>
    </row>
    <row r="298" spans="1:113" ht="13.5" customHeight="1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  <c r="BI298" s="83"/>
      <c r="BJ298" s="83"/>
      <c r="BK298" s="83"/>
      <c r="BL298" s="83"/>
      <c r="BM298" s="83"/>
      <c r="BN298" s="83"/>
      <c r="BO298" s="83"/>
      <c r="BP298" s="83"/>
      <c r="BQ298" s="83"/>
      <c r="BR298" s="83"/>
      <c r="BS298" s="83"/>
      <c r="BT298" s="83"/>
      <c r="BU298" s="83"/>
      <c r="BV298" s="83"/>
      <c r="BW298" s="83"/>
      <c r="BX298" s="83"/>
      <c r="BY298" s="83"/>
      <c r="BZ298" s="83"/>
      <c r="CA298" s="83"/>
      <c r="CB298" s="83"/>
      <c r="CC298" s="83"/>
      <c r="CD298" s="83"/>
      <c r="CE298" s="83"/>
      <c r="CF298" s="83"/>
      <c r="CG298" s="83"/>
      <c r="CH298" s="83"/>
      <c r="CI298" s="83"/>
      <c r="CJ298" s="83"/>
      <c r="CK298" s="83"/>
      <c r="CL298" s="83"/>
      <c r="CM298" s="83"/>
      <c r="CN298" s="83"/>
      <c r="CO298" s="83"/>
      <c r="CP298" s="83"/>
      <c r="CQ298" s="83"/>
      <c r="CR298" s="83"/>
      <c r="CS298" s="83"/>
      <c r="CT298" s="83"/>
      <c r="CU298" s="83"/>
      <c r="CV298" s="83"/>
      <c r="CW298" s="83"/>
      <c r="CX298" s="83"/>
      <c r="CY298" s="83"/>
      <c r="CZ298" s="83"/>
      <c r="DA298" s="83"/>
      <c r="DB298" s="83"/>
      <c r="DC298" s="83"/>
      <c r="DD298" s="83"/>
      <c r="DE298" s="83"/>
      <c r="DF298" s="83"/>
      <c r="DG298" s="83"/>
      <c r="DH298" s="83"/>
      <c r="DI298" s="83"/>
    </row>
    <row r="299" spans="1:113" ht="13.5" customHeight="1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  <c r="BI299" s="83"/>
      <c r="BJ299" s="83"/>
      <c r="BK299" s="83"/>
      <c r="BL299" s="83"/>
      <c r="BM299" s="83"/>
      <c r="BN299" s="83"/>
      <c r="BO299" s="83"/>
      <c r="BP299" s="83"/>
      <c r="BQ299" s="83"/>
      <c r="BR299" s="83"/>
      <c r="BS299" s="83"/>
      <c r="BT299" s="83"/>
      <c r="BU299" s="83"/>
      <c r="BV299" s="83"/>
      <c r="BW299" s="83"/>
      <c r="BX299" s="83"/>
      <c r="BY299" s="83"/>
      <c r="BZ299" s="83"/>
      <c r="CA299" s="83"/>
      <c r="CB299" s="83"/>
      <c r="CC299" s="83"/>
      <c r="CD299" s="83"/>
      <c r="CE299" s="83"/>
      <c r="CF299" s="83"/>
      <c r="CG299" s="83"/>
      <c r="CH299" s="83"/>
      <c r="CI299" s="83"/>
      <c r="CJ299" s="83"/>
      <c r="CK299" s="83"/>
      <c r="CL299" s="83"/>
      <c r="CM299" s="83"/>
      <c r="CN299" s="83"/>
      <c r="CO299" s="83"/>
      <c r="CP299" s="83"/>
      <c r="CQ299" s="83"/>
      <c r="CR299" s="83"/>
      <c r="CS299" s="83"/>
      <c r="CT299" s="83"/>
      <c r="CU299" s="83"/>
      <c r="CV299" s="83"/>
      <c r="CW299" s="83"/>
      <c r="CX299" s="83"/>
      <c r="CY299" s="83"/>
      <c r="CZ299" s="83"/>
      <c r="DA299" s="83"/>
      <c r="DB299" s="83"/>
      <c r="DC299" s="83"/>
      <c r="DD299" s="83"/>
      <c r="DE299" s="83"/>
      <c r="DF299" s="83"/>
      <c r="DG299" s="83"/>
      <c r="DH299" s="83"/>
      <c r="DI299" s="83"/>
    </row>
    <row r="300" spans="1:113" ht="13.5" customHeight="1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83"/>
      <c r="BR300" s="83"/>
      <c r="BS300" s="83"/>
      <c r="BT300" s="83"/>
      <c r="BU300" s="83"/>
      <c r="BV300" s="83"/>
      <c r="BW300" s="83"/>
      <c r="BX300" s="83"/>
      <c r="BY300" s="83"/>
      <c r="BZ300" s="83"/>
      <c r="CA300" s="83"/>
      <c r="CB300" s="83"/>
      <c r="CC300" s="83"/>
      <c r="CD300" s="83"/>
      <c r="CE300" s="83"/>
      <c r="CF300" s="83"/>
      <c r="CG300" s="83"/>
      <c r="CH300" s="83"/>
      <c r="CI300" s="83"/>
      <c r="CJ300" s="83"/>
      <c r="CK300" s="83"/>
      <c r="CL300" s="83"/>
      <c r="CM300" s="83"/>
      <c r="CN300" s="83"/>
      <c r="CO300" s="83"/>
      <c r="CP300" s="83"/>
      <c r="CQ300" s="83"/>
      <c r="CR300" s="83"/>
      <c r="CS300" s="83"/>
      <c r="CT300" s="83"/>
      <c r="CU300" s="83"/>
      <c r="CV300" s="83"/>
      <c r="CW300" s="83"/>
      <c r="CX300" s="83"/>
      <c r="CY300" s="83"/>
      <c r="CZ300" s="83"/>
      <c r="DA300" s="83"/>
      <c r="DB300" s="83"/>
      <c r="DC300" s="83"/>
      <c r="DD300" s="83"/>
      <c r="DE300" s="83"/>
      <c r="DF300" s="83"/>
      <c r="DG300" s="83"/>
      <c r="DH300" s="83"/>
      <c r="DI300" s="83"/>
    </row>
    <row r="301" spans="1:113" ht="13.5" customHeight="1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83"/>
      <c r="BK301" s="83"/>
      <c r="BL301" s="83"/>
      <c r="BM301" s="83"/>
      <c r="BN301" s="83"/>
      <c r="BO301" s="83"/>
      <c r="BP301" s="83"/>
      <c r="BQ301" s="83"/>
      <c r="BR301" s="83"/>
      <c r="BS301" s="83"/>
      <c r="BT301" s="83"/>
      <c r="BU301" s="83"/>
      <c r="BV301" s="83"/>
      <c r="BW301" s="83"/>
      <c r="BX301" s="83"/>
      <c r="BY301" s="83"/>
      <c r="BZ301" s="83"/>
      <c r="CA301" s="83"/>
      <c r="CB301" s="83"/>
      <c r="CC301" s="83"/>
      <c r="CD301" s="83"/>
      <c r="CE301" s="83"/>
      <c r="CF301" s="83"/>
      <c r="CG301" s="83"/>
      <c r="CH301" s="83"/>
      <c r="CI301" s="83"/>
      <c r="CJ301" s="83"/>
      <c r="CK301" s="83"/>
      <c r="CL301" s="83"/>
      <c r="CM301" s="83"/>
      <c r="CN301" s="83"/>
      <c r="CO301" s="83"/>
      <c r="CP301" s="83"/>
      <c r="CQ301" s="83"/>
      <c r="CR301" s="83"/>
      <c r="CS301" s="83"/>
      <c r="CT301" s="83"/>
      <c r="CU301" s="83"/>
      <c r="CV301" s="83"/>
      <c r="CW301" s="83"/>
      <c r="CX301" s="83"/>
      <c r="CY301" s="83"/>
      <c r="CZ301" s="83"/>
      <c r="DA301" s="83"/>
      <c r="DB301" s="83"/>
      <c r="DC301" s="83"/>
      <c r="DD301" s="83"/>
      <c r="DE301" s="83"/>
      <c r="DF301" s="83"/>
      <c r="DG301" s="83"/>
      <c r="DH301" s="83"/>
      <c r="DI301" s="83"/>
    </row>
    <row r="302" spans="1:113" ht="13.5" customHeight="1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  <c r="BI302" s="83"/>
      <c r="BJ302" s="83"/>
      <c r="BK302" s="83"/>
      <c r="BL302" s="83"/>
      <c r="BM302" s="83"/>
      <c r="BN302" s="83"/>
      <c r="BO302" s="83"/>
      <c r="BP302" s="83"/>
      <c r="BQ302" s="83"/>
      <c r="BR302" s="83"/>
      <c r="BS302" s="83"/>
      <c r="BT302" s="83"/>
      <c r="BU302" s="83"/>
      <c r="BV302" s="83"/>
      <c r="BW302" s="83"/>
      <c r="BX302" s="83"/>
      <c r="BY302" s="83"/>
      <c r="BZ302" s="83"/>
      <c r="CA302" s="83"/>
      <c r="CB302" s="83"/>
      <c r="CC302" s="83"/>
      <c r="CD302" s="83"/>
      <c r="CE302" s="83"/>
      <c r="CF302" s="83"/>
      <c r="CG302" s="83"/>
      <c r="CH302" s="83"/>
      <c r="CI302" s="83"/>
      <c r="CJ302" s="83"/>
      <c r="CK302" s="83"/>
      <c r="CL302" s="83"/>
      <c r="CM302" s="83"/>
      <c r="CN302" s="83"/>
      <c r="CO302" s="83"/>
      <c r="CP302" s="83"/>
      <c r="CQ302" s="83"/>
      <c r="CR302" s="83"/>
      <c r="CS302" s="83"/>
      <c r="CT302" s="83"/>
      <c r="CU302" s="83"/>
      <c r="CV302" s="83"/>
      <c r="CW302" s="83"/>
      <c r="CX302" s="83"/>
      <c r="CY302" s="83"/>
      <c r="CZ302" s="83"/>
      <c r="DA302" s="83"/>
      <c r="DB302" s="83"/>
      <c r="DC302" s="83"/>
      <c r="DD302" s="83"/>
      <c r="DE302" s="83"/>
      <c r="DF302" s="83"/>
      <c r="DG302" s="83"/>
      <c r="DH302" s="83"/>
      <c r="DI302" s="83"/>
    </row>
    <row r="303" spans="1:113" ht="13.5" customHeight="1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  <c r="BI303" s="83"/>
      <c r="BJ303" s="83"/>
      <c r="BK303" s="83"/>
      <c r="BL303" s="83"/>
      <c r="BM303" s="83"/>
      <c r="BN303" s="83"/>
      <c r="BO303" s="83"/>
      <c r="BP303" s="83"/>
      <c r="BQ303" s="83"/>
      <c r="BR303" s="83"/>
      <c r="BS303" s="83"/>
      <c r="BT303" s="83"/>
      <c r="BU303" s="83"/>
      <c r="BV303" s="83"/>
      <c r="BW303" s="83"/>
      <c r="BX303" s="83"/>
      <c r="BY303" s="83"/>
      <c r="BZ303" s="83"/>
      <c r="CA303" s="83"/>
      <c r="CB303" s="83"/>
      <c r="CC303" s="83"/>
      <c r="CD303" s="83"/>
      <c r="CE303" s="83"/>
      <c r="CF303" s="83"/>
      <c r="CG303" s="83"/>
      <c r="CH303" s="83"/>
      <c r="CI303" s="83"/>
      <c r="CJ303" s="83"/>
      <c r="CK303" s="83"/>
      <c r="CL303" s="83"/>
      <c r="CM303" s="83"/>
      <c r="CN303" s="83"/>
      <c r="CO303" s="83"/>
      <c r="CP303" s="83"/>
      <c r="CQ303" s="83"/>
      <c r="CR303" s="83"/>
      <c r="CS303" s="83"/>
      <c r="CT303" s="83"/>
      <c r="CU303" s="83"/>
      <c r="CV303" s="83"/>
      <c r="CW303" s="83"/>
      <c r="CX303" s="83"/>
      <c r="CY303" s="83"/>
      <c r="CZ303" s="83"/>
      <c r="DA303" s="83"/>
      <c r="DB303" s="83"/>
      <c r="DC303" s="83"/>
      <c r="DD303" s="83"/>
      <c r="DE303" s="83"/>
      <c r="DF303" s="83"/>
      <c r="DG303" s="83"/>
      <c r="DH303" s="83"/>
      <c r="DI303" s="83"/>
    </row>
    <row r="304" spans="1:113" ht="13.5" customHeight="1">
      <c r="A304" s="83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  <c r="BI304" s="83"/>
      <c r="BJ304" s="83"/>
      <c r="BK304" s="83"/>
      <c r="BL304" s="83"/>
      <c r="BM304" s="83"/>
      <c r="BN304" s="83"/>
      <c r="BO304" s="83"/>
      <c r="BP304" s="83"/>
      <c r="BQ304" s="83"/>
      <c r="BR304" s="83"/>
      <c r="BS304" s="83"/>
      <c r="BT304" s="83"/>
      <c r="BU304" s="83"/>
      <c r="BV304" s="83"/>
      <c r="BW304" s="83"/>
      <c r="BX304" s="83"/>
      <c r="BY304" s="83"/>
      <c r="BZ304" s="83"/>
      <c r="CA304" s="83"/>
      <c r="CB304" s="83"/>
      <c r="CC304" s="83"/>
      <c r="CD304" s="83"/>
      <c r="CE304" s="83"/>
      <c r="CF304" s="83"/>
      <c r="CG304" s="83"/>
      <c r="CH304" s="83"/>
      <c r="CI304" s="83"/>
      <c r="CJ304" s="83"/>
      <c r="CK304" s="83"/>
      <c r="CL304" s="83"/>
      <c r="CM304" s="83"/>
      <c r="CN304" s="83"/>
      <c r="CO304" s="83"/>
      <c r="CP304" s="83"/>
      <c r="CQ304" s="83"/>
      <c r="CR304" s="83"/>
      <c r="CS304" s="83"/>
      <c r="CT304" s="83"/>
      <c r="CU304" s="83"/>
      <c r="CV304" s="83"/>
      <c r="CW304" s="83"/>
      <c r="CX304" s="83"/>
      <c r="CY304" s="83"/>
      <c r="CZ304" s="83"/>
      <c r="DA304" s="83"/>
      <c r="DB304" s="83"/>
      <c r="DC304" s="83"/>
      <c r="DD304" s="83"/>
      <c r="DE304" s="83"/>
      <c r="DF304" s="83"/>
      <c r="DG304" s="83"/>
      <c r="DH304" s="83"/>
      <c r="DI304" s="83"/>
    </row>
    <row r="305" spans="1:113" ht="13.5" customHeight="1">
      <c r="A305" s="83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  <c r="BI305" s="83"/>
      <c r="BJ305" s="83"/>
      <c r="BK305" s="83"/>
      <c r="BL305" s="83"/>
      <c r="BM305" s="83"/>
      <c r="BN305" s="83"/>
      <c r="BO305" s="83"/>
      <c r="BP305" s="83"/>
      <c r="BQ305" s="83"/>
      <c r="BR305" s="83"/>
      <c r="BS305" s="83"/>
      <c r="BT305" s="83"/>
      <c r="BU305" s="83"/>
      <c r="BV305" s="83"/>
      <c r="BW305" s="83"/>
      <c r="BX305" s="83"/>
      <c r="BY305" s="83"/>
      <c r="BZ305" s="83"/>
      <c r="CA305" s="83"/>
      <c r="CB305" s="83"/>
      <c r="CC305" s="83"/>
      <c r="CD305" s="83"/>
      <c r="CE305" s="83"/>
      <c r="CF305" s="83"/>
      <c r="CG305" s="83"/>
      <c r="CH305" s="83"/>
      <c r="CI305" s="83"/>
      <c r="CJ305" s="83"/>
      <c r="CK305" s="83"/>
      <c r="CL305" s="83"/>
      <c r="CM305" s="83"/>
      <c r="CN305" s="83"/>
      <c r="CO305" s="83"/>
      <c r="CP305" s="83"/>
      <c r="CQ305" s="83"/>
      <c r="CR305" s="83"/>
      <c r="CS305" s="83"/>
      <c r="CT305" s="83"/>
      <c r="CU305" s="83"/>
      <c r="CV305" s="83"/>
      <c r="CW305" s="83"/>
      <c r="CX305" s="83"/>
      <c r="CY305" s="83"/>
      <c r="CZ305" s="83"/>
      <c r="DA305" s="83"/>
      <c r="DB305" s="83"/>
      <c r="DC305" s="83"/>
      <c r="DD305" s="83"/>
      <c r="DE305" s="83"/>
      <c r="DF305" s="83"/>
      <c r="DG305" s="83"/>
      <c r="DH305" s="83"/>
      <c r="DI305" s="83"/>
    </row>
    <row r="306" spans="1:113" ht="13.5" customHeight="1">
      <c r="A306" s="83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  <c r="BV306" s="83"/>
      <c r="BW306" s="83"/>
      <c r="BX306" s="83"/>
      <c r="BY306" s="83"/>
      <c r="BZ306" s="83"/>
      <c r="CA306" s="83"/>
      <c r="CB306" s="83"/>
      <c r="CC306" s="83"/>
      <c r="CD306" s="83"/>
      <c r="CE306" s="83"/>
      <c r="CF306" s="83"/>
      <c r="CG306" s="83"/>
      <c r="CH306" s="83"/>
      <c r="CI306" s="83"/>
      <c r="CJ306" s="83"/>
      <c r="CK306" s="83"/>
      <c r="CL306" s="83"/>
      <c r="CM306" s="83"/>
      <c r="CN306" s="83"/>
      <c r="CO306" s="83"/>
      <c r="CP306" s="83"/>
      <c r="CQ306" s="83"/>
      <c r="CR306" s="83"/>
      <c r="CS306" s="83"/>
      <c r="CT306" s="83"/>
      <c r="CU306" s="83"/>
      <c r="CV306" s="83"/>
      <c r="CW306" s="83"/>
      <c r="CX306" s="83"/>
      <c r="CY306" s="83"/>
      <c r="CZ306" s="83"/>
      <c r="DA306" s="83"/>
      <c r="DB306" s="83"/>
      <c r="DC306" s="83"/>
      <c r="DD306" s="83"/>
      <c r="DE306" s="83"/>
      <c r="DF306" s="83"/>
      <c r="DG306" s="83"/>
      <c r="DH306" s="83"/>
      <c r="DI306" s="83"/>
    </row>
    <row r="307" spans="1:113" ht="13.5" customHeight="1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3"/>
      <c r="BJ307" s="83"/>
      <c r="BK307" s="83"/>
      <c r="BL307" s="83"/>
      <c r="BM307" s="83"/>
      <c r="BN307" s="83"/>
      <c r="BO307" s="83"/>
      <c r="BP307" s="83"/>
      <c r="BQ307" s="83"/>
      <c r="BR307" s="83"/>
      <c r="BS307" s="83"/>
      <c r="BT307" s="83"/>
      <c r="BU307" s="83"/>
      <c r="BV307" s="83"/>
      <c r="BW307" s="83"/>
      <c r="BX307" s="83"/>
      <c r="BY307" s="83"/>
      <c r="BZ307" s="83"/>
      <c r="CA307" s="83"/>
      <c r="CB307" s="83"/>
      <c r="CC307" s="83"/>
      <c r="CD307" s="83"/>
      <c r="CE307" s="83"/>
      <c r="CF307" s="83"/>
      <c r="CG307" s="83"/>
      <c r="CH307" s="83"/>
      <c r="CI307" s="83"/>
      <c r="CJ307" s="83"/>
      <c r="CK307" s="83"/>
      <c r="CL307" s="83"/>
      <c r="CM307" s="83"/>
      <c r="CN307" s="83"/>
      <c r="CO307" s="83"/>
      <c r="CP307" s="83"/>
      <c r="CQ307" s="83"/>
      <c r="CR307" s="83"/>
      <c r="CS307" s="83"/>
      <c r="CT307" s="83"/>
      <c r="CU307" s="83"/>
      <c r="CV307" s="83"/>
      <c r="CW307" s="83"/>
      <c r="CX307" s="83"/>
      <c r="CY307" s="83"/>
      <c r="CZ307" s="83"/>
      <c r="DA307" s="83"/>
      <c r="DB307" s="83"/>
      <c r="DC307" s="83"/>
      <c r="DD307" s="83"/>
      <c r="DE307" s="83"/>
      <c r="DF307" s="83"/>
      <c r="DG307" s="83"/>
      <c r="DH307" s="83"/>
      <c r="DI307" s="83"/>
    </row>
    <row r="308" spans="1:113" ht="13.5" customHeight="1">
      <c r="A308" s="83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  <c r="BI308" s="83"/>
      <c r="BJ308" s="83"/>
      <c r="BK308" s="83"/>
      <c r="BL308" s="83"/>
      <c r="BM308" s="83"/>
      <c r="BN308" s="83"/>
      <c r="BO308" s="83"/>
      <c r="BP308" s="83"/>
      <c r="BQ308" s="83"/>
      <c r="BR308" s="83"/>
      <c r="BS308" s="83"/>
      <c r="BT308" s="83"/>
      <c r="BU308" s="83"/>
      <c r="BV308" s="83"/>
      <c r="BW308" s="83"/>
      <c r="BX308" s="83"/>
      <c r="BY308" s="83"/>
      <c r="BZ308" s="83"/>
      <c r="CA308" s="83"/>
      <c r="CB308" s="83"/>
      <c r="CC308" s="83"/>
      <c r="CD308" s="83"/>
      <c r="CE308" s="83"/>
      <c r="CF308" s="83"/>
      <c r="CG308" s="83"/>
      <c r="CH308" s="83"/>
      <c r="CI308" s="83"/>
      <c r="CJ308" s="83"/>
      <c r="CK308" s="83"/>
      <c r="CL308" s="83"/>
      <c r="CM308" s="83"/>
      <c r="CN308" s="83"/>
      <c r="CO308" s="83"/>
      <c r="CP308" s="83"/>
      <c r="CQ308" s="83"/>
      <c r="CR308" s="83"/>
      <c r="CS308" s="83"/>
      <c r="CT308" s="83"/>
      <c r="CU308" s="83"/>
      <c r="CV308" s="83"/>
      <c r="CW308" s="83"/>
      <c r="CX308" s="83"/>
      <c r="CY308" s="83"/>
      <c r="CZ308" s="83"/>
      <c r="DA308" s="83"/>
      <c r="DB308" s="83"/>
      <c r="DC308" s="83"/>
      <c r="DD308" s="83"/>
      <c r="DE308" s="83"/>
      <c r="DF308" s="83"/>
      <c r="DG308" s="83"/>
      <c r="DH308" s="83"/>
      <c r="DI308" s="83"/>
    </row>
    <row r="309" spans="1:113" ht="13.5" customHeight="1">
      <c r="A309" s="83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  <c r="BI309" s="83"/>
      <c r="BJ309" s="83"/>
      <c r="BK309" s="83"/>
      <c r="BL309" s="83"/>
      <c r="BM309" s="83"/>
      <c r="BN309" s="83"/>
      <c r="BO309" s="83"/>
      <c r="BP309" s="83"/>
      <c r="BQ309" s="83"/>
      <c r="BR309" s="83"/>
      <c r="BS309" s="83"/>
      <c r="BT309" s="83"/>
      <c r="BU309" s="83"/>
      <c r="BV309" s="83"/>
      <c r="BW309" s="83"/>
      <c r="BX309" s="83"/>
      <c r="BY309" s="83"/>
      <c r="BZ309" s="83"/>
      <c r="CA309" s="83"/>
      <c r="CB309" s="83"/>
      <c r="CC309" s="83"/>
      <c r="CD309" s="83"/>
      <c r="CE309" s="83"/>
      <c r="CF309" s="83"/>
      <c r="CG309" s="83"/>
      <c r="CH309" s="83"/>
      <c r="CI309" s="83"/>
      <c r="CJ309" s="83"/>
      <c r="CK309" s="83"/>
      <c r="CL309" s="83"/>
      <c r="CM309" s="83"/>
      <c r="CN309" s="83"/>
      <c r="CO309" s="83"/>
      <c r="CP309" s="83"/>
      <c r="CQ309" s="83"/>
      <c r="CR309" s="83"/>
      <c r="CS309" s="83"/>
      <c r="CT309" s="83"/>
      <c r="CU309" s="83"/>
      <c r="CV309" s="83"/>
      <c r="CW309" s="83"/>
      <c r="CX309" s="83"/>
      <c r="CY309" s="83"/>
      <c r="CZ309" s="83"/>
      <c r="DA309" s="83"/>
      <c r="DB309" s="83"/>
      <c r="DC309" s="83"/>
      <c r="DD309" s="83"/>
      <c r="DE309" s="83"/>
      <c r="DF309" s="83"/>
      <c r="DG309" s="83"/>
      <c r="DH309" s="83"/>
      <c r="DI309" s="83"/>
    </row>
    <row r="310" spans="1:113" ht="13.5" customHeight="1">
      <c r="A310" s="83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  <c r="BV310" s="83"/>
      <c r="BW310" s="83"/>
      <c r="BX310" s="83"/>
      <c r="BY310" s="83"/>
      <c r="BZ310" s="83"/>
      <c r="CA310" s="83"/>
      <c r="CB310" s="83"/>
      <c r="CC310" s="83"/>
      <c r="CD310" s="83"/>
      <c r="CE310" s="83"/>
      <c r="CF310" s="83"/>
      <c r="CG310" s="83"/>
      <c r="CH310" s="83"/>
      <c r="CI310" s="83"/>
      <c r="CJ310" s="83"/>
      <c r="CK310" s="83"/>
      <c r="CL310" s="83"/>
      <c r="CM310" s="83"/>
      <c r="CN310" s="83"/>
      <c r="CO310" s="83"/>
      <c r="CP310" s="83"/>
      <c r="CQ310" s="83"/>
      <c r="CR310" s="83"/>
      <c r="CS310" s="83"/>
      <c r="CT310" s="83"/>
      <c r="CU310" s="83"/>
      <c r="CV310" s="83"/>
      <c r="CW310" s="83"/>
      <c r="CX310" s="83"/>
      <c r="CY310" s="83"/>
      <c r="CZ310" s="83"/>
      <c r="DA310" s="83"/>
      <c r="DB310" s="83"/>
      <c r="DC310" s="83"/>
      <c r="DD310" s="83"/>
      <c r="DE310" s="83"/>
      <c r="DF310" s="83"/>
      <c r="DG310" s="83"/>
      <c r="DH310" s="83"/>
      <c r="DI310" s="83"/>
    </row>
    <row r="311" spans="1:113" ht="13.5" customHeight="1">
      <c r="A311" s="83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  <c r="BI311" s="83"/>
      <c r="BJ311" s="83"/>
      <c r="BK311" s="83"/>
      <c r="BL311" s="83"/>
      <c r="BM311" s="83"/>
      <c r="BN311" s="83"/>
      <c r="BO311" s="83"/>
      <c r="BP311" s="83"/>
      <c r="BQ311" s="83"/>
      <c r="BR311" s="83"/>
      <c r="BS311" s="83"/>
      <c r="BT311" s="83"/>
      <c r="BU311" s="83"/>
      <c r="BV311" s="83"/>
      <c r="BW311" s="83"/>
      <c r="BX311" s="83"/>
      <c r="BY311" s="83"/>
      <c r="BZ311" s="83"/>
      <c r="CA311" s="83"/>
      <c r="CB311" s="83"/>
      <c r="CC311" s="83"/>
      <c r="CD311" s="83"/>
      <c r="CE311" s="83"/>
      <c r="CF311" s="83"/>
      <c r="CG311" s="83"/>
      <c r="CH311" s="83"/>
      <c r="CI311" s="83"/>
      <c r="CJ311" s="83"/>
      <c r="CK311" s="83"/>
      <c r="CL311" s="83"/>
      <c r="CM311" s="83"/>
      <c r="CN311" s="83"/>
      <c r="CO311" s="83"/>
      <c r="CP311" s="83"/>
      <c r="CQ311" s="83"/>
      <c r="CR311" s="83"/>
      <c r="CS311" s="83"/>
      <c r="CT311" s="83"/>
      <c r="CU311" s="83"/>
      <c r="CV311" s="83"/>
      <c r="CW311" s="83"/>
      <c r="CX311" s="83"/>
      <c r="CY311" s="83"/>
      <c r="CZ311" s="83"/>
      <c r="DA311" s="83"/>
      <c r="DB311" s="83"/>
      <c r="DC311" s="83"/>
      <c r="DD311" s="83"/>
      <c r="DE311" s="83"/>
      <c r="DF311" s="83"/>
      <c r="DG311" s="83"/>
      <c r="DH311" s="83"/>
      <c r="DI311" s="83"/>
    </row>
    <row r="312" spans="1:113" ht="13.5" customHeight="1">
      <c r="A312" s="83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  <c r="BI312" s="83"/>
      <c r="BJ312" s="83"/>
      <c r="BK312" s="83"/>
      <c r="BL312" s="83"/>
      <c r="BM312" s="83"/>
      <c r="BN312" s="83"/>
      <c r="BO312" s="83"/>
      <c r="BP312" s="83"/>
      <c r="BQ312" s="83"/>
      <c r="BR312" s="83"/>
      <c r="BS312" s="83"/>
      <c r="BT312" s="83"/>
      <c r="BU312" s="83"/>
      <c r="BV312" s="83"/>
      <c r="BW312" s="83"/>
      <c r="BX312" s="83"/>
      <c r="BY312" s="83"/>
      <c r="BZ312" s="83"/>
      <c r="CA312" s="83"/>
      <c r="CB312" s="83"/>
      <c r="CC312" s="83"/>
      <c r="CD312" s="83"/>
      <c r="CE312" s="83"/>
      <c r="CF312" s="83"/>
      <c r="CG312" s="83"/>
      <c r="CH312" s="83"/>
      <c r="CI312" s="83"/>
      <c r="CJ312" s="83"/>
      <c r="CK312" s="83"/>
      <c r="CL312" s="83"/>
      <c r="CM312" s="83"/>
      <c r="CN312" s="83"/>
      <c r="CO312" s="83"/>
      <c r="CP312" s="83"/>
      <c r="CQ312" s="83"/>
      <c r="CR312" s="83"/>
      <c r="CS312" s="83"/>
      <c r="CT312" s="83"/>
      <c r="CU312" s="83"/>
      <c r="CV312" s="83"/>
      <c r="CW312" s="83"/>
      <c r="CX312" s="83"/>
      <c r="CY312" s="83"/>
      <c r="CZ312" s="83"/>
      <c r="DA312" s="83"/>
      <c r="DB312" s="83"/>
      <c r="DC312" s="83"/>
      <c r="DD312" s="83"/>
      <c r="DE312" s="83"/>
      <c r="DF312" s="83"/>
      <c r="DG312" s="83"/>
      <c r="DH312" s="83"/>
      <c r="DI312" s="83"/>
    </row>
    <row r="313" spans="1:113" ht="13.5" customHeight="1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  <c r="BI313" s="83"/>
      <c r="BJ313" s="83"/>
      <c r="BK313" s="83"/>
      <c r="BL313" s="83"/>
      <c r="BM313" s="83"/>
      <c r="BN313" s="83"/>
      <c r="BO313" s="83"/>
      <c r="BP313" s="83"/>
      <c r="BQ313" s="83"/>
      <c r="BR313" s="83"/>
      <c r="BS313" s="83"/>
      <c r="BT313" s="83"/>
      <c r="BU313" s="83"/>
      <c r="BV313" s="83"/>
      <c r="BW313" s="83"/>
      <c r="BX313" s="83"/>
      <c r="BY313" s="83"/>
      <c r="BZ313" s="83"/>
      <c r="CA313" s="83"/>
      <c r="CB313" s="83"/>
      <c r="CC313" s="83"/>
      <c r="CD313" s="83"/>
      <c r="CE313" s="83"/>
      <c r="CF313" s="83"/>
      <c r="CG313" s="83"/>
      <c r="CH313" s="83"/>
      <c r="CI313" s="83"/>
      <c r="CJ313" s="83"/>
      <c r="CK313" s="83"/>
      <c r="CL313" s="83"/>
      <c r="CM313" s="83"/>
      <c r="CN313" s="83"/>
      <c r="CO313" s="83"/>
      <c r="CP313" s="83"/>
      <c r="CQ313" s="83"/>
      <c r="CR313" s="83"/>
      <c r="CS313" s="83"/>
      <c r="CT313" s="83"/>
      <c r="CU313" s="83"/>
      <c r="CV313" s="83"/>
      <c r="CW313" s="83"/>
      <c r="CX313" s="83"/>
      <c r="CY313" s="83"/>
      <c r="CZ313" s="83"/>
      <c r="DA313" s="83"/>
      <c r="DB313" s="83"/>
      <c r="DC313" s="83"/>
      <c r="DD313" s="83"/>
      <c r="DE313" s="83"/>
      <c r="DF313" s="83"/>
      <c r="DG313" s="83"/>
      <c r="DH313" s="83"/>
      <c r="DI313" s="83"/>
    </row>
    <row r="314" spans="1:113" ht="13.5" customHeight="1">
      <c r="A314" s="83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  <c r="BI314" s="83"/>
      <c r="BJ314" s="83"/>
      <c r="BK314" s="83"/>
      <c r="BL314" s="83"/>
      <c r="BM314" s="83"/>
      <c r="BN314" s="83"/>
      <c r="BO314" s="83"/>
      <c r="BP314" s="83"/>
      <c r="BQ314" s="83"/>
      <c r="BR314" s="83"/>
      <c r="BS314" s="83"/>
      <c r="BT314" s="83"/>
      <c r="BU314" s="83"/>
      <c r="BV314" s="83"/>
      <c r="BW314" s="83"/>
      <c r="BX314" s="83"/>
      <c r="BY314" s="83"/>
      <c r="BZ314" s="83"/>
      <c r="CA314" s="83"/>
      <c r="CB314" s="83"/>
      <c r="CC314" s="83"/>
      <c r="CD314" s="83"/>
      <c r="CE314" s="83"/>
      <c r="CF314" s="83"/>
      <c r="CG314" s="83"/>
      <c r="CH314" s="83"/>
      <c r="CI314" s="83"/>
      <c r="CJ314" s="83"/>
      <c r="CK314" s="83"/>
      <c r="CL314" s="83"/>
      <c r="CM314" s="83"/>
      <c r="CN314" s="83"/>
      <c r="CO314" s="83"/>
      <c r="CP314" s="83"/>
      <c r="CQ314" s="83"/>
      <c r="CR314" s="83"/>
      <c r="CS314" s="83"/>
      <c r="CT314" s="83"/>
      <c r="CU314" s="83"/>
      <c r="CV314" s="83"/>
      <c r="CW314" s="83"/>
      <c r="CX314" s="83"/>
      <c r="CY314" s="83"/>
      <c r="CZ314" s="83"/>
      <c r="DA314" s="83"/>
      <c r="DB314" s="83"/>
      <c r="DC314" s="83"/>
      <c r="DD314" s="83"/>
      <c r="DE314" s="83"/>
      <c r="DF314" s="83"/>
      <c r="DG314" s="83"/>
      <c r="DH314" s="83"/>
      <c r="DI314" s="83"/>
    </row>
    <row r="315" spans="1:113" ht="13.5" customHeight="1">
      <c r="A315" s="83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  <c r="BI315" s="83"/>
      <c r="BJ315" s="83"/>
      <c r="BK315" s="83"/>
      <c r="BL315" s="83"/>
      <c r="BM315" s="83"/>
      <c r="BN315" s="83"/>
      <c r="BO315" s="83"/>
      <c r="BP315" s="83"/>
      <c r="BQ315" s="83"/>
      <c r="BR315" s="83"/>
      <c r="BS315" s="83"/>
      <c r="BT315" s="83"/>
      <c r="BU315" s="83"/>
      <c r="BV315" s="83"/>
      <c r="BW315" s="83"/>
      <c r="BX315" s="83"/>
      <c r="BY315" s="83"/>
      <c r="BZ315" s="83"/>
      <c r="CA315" s="83"/>
      <c r="CB315" s="83"/>
      <c r="CC315" s="83"/>
      <c r="CD315" s="83"/>
      <c r="CE315" s="83"/>
      <c r="CF315" s="83"/>
      <c r="CG315" s="83"/>
      <c r="CH315" s="83"/>
      <c r="CI315" s="83"/>
      <c r="CJ315" s="83"/>
      <c r="CK315" s="83"/>
      <c r="CL315" s="83"/>
      <c r="CM315" s="83"/>
      <c r="CN315" s="83"/>
      <c r="CO315" s="83"/>
      <c r="CP315" s="83"/>
      <c r="CQ315" s="83"/>
      <c r="CR315" s="83"/>
      <c r="CS315" s="83"/>
      <c r="CT315" s="83"/>
      <c r="CU315" s="83"/>
      <c r="CV315" s="83"/>
      <c r="CW315" s="83"/>
      <c r="CX315" s="83"/>
      <c r="CY315" s="83"/>
      <c r="CZ315" s="83"/>
      <c r="DA315" s="83"/>
      <c r="DB315" s="83"/>
      <c r="DC315" s="83"/>
      <c r="DD315" s="83"/>
      <c r="DE315" s="83"/>
      <c r="DF315" s="83"/>
      <c r="DG315" s="83"/>
      <c r="DH315" s="83"/>
      <c r="DI315" s="83"/>
    </row>
    <row r="316" spans="1:113" ht="13.5" customHeight="1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  <c r="BI316" s="83"/>
      <c r="BJ316" s="83"/>
      <c r="BK316" s="83"/>
      <c r="BL316" s="83"/>
      <c r="BM316" s="83"/>
      <c r="BN316" s="83"/>
      <c r="BO316" s="83"/>
      <c r="BP316" s="83"/>
      <c r="BQ316" s="83"/>
      <c r="BR316" s="83"/>
      <c r="BS316" s="83"/>
      <c r="BT316" s="83"/>
      <c r="BU316" s="83"/>
      <c r="BV316" s="83"/>
      <c r="BW316" s="83"/>
      <c r="BX316" s="83"/>
      <c r="BY316" s="83"/>
      <c r="BZ316" s="83"/>
      <c r="CA316" s="83"/>
      <c r="CB316" s="83"/>
      <c r="CC316" s="83"/>
      <c r="CD316" s="83"/>
      <c r="CE316" s="83"/>
      <c r="CF316" s="83"/>
      <c r="CG316" s="83"/>
      <c r="CH316" s="83"/>
      <c r="CI316" s="83"/>
      <c r="CJ316" s="83"/>
      <c r="CK316" s="83"/>
      <c r="CL316" s="83"/>
      <c r="CM316" s="83"/>
      <c r="CN316" s="83"/>
      <c r="CO316" s="83"/>
      <c r="CP316" s="83"/>
      <c r="CQ316" s="83"/>
      <c r="CR316" s="83"/>
      <c r="CS316" s="83"/>
      <c r="CT316" s="83"/>
      <c r="CU316" s="83"/>
      <c r="CV316" s="83"/>
      <c r="CW316" s="83"/>
      <c r="CX316" s="83"/>
      <c r="CY316" s="83"/>
      <c r="CZ316" s="83"/>
      <c r="DA316" s="83"/>
      <c r="DB316" s="83"/>
      <c r="DC316" s="83"/>
      <c r="DD316" s="83"/>
      <c r="DE316" s="83"/>
      <c r="DF316" s="83"/>
      <c r="DG316" s="83"/>
      <c r="DH316" s="83"/>
      <c r="DI316" s="83"/>
    </row>
    <row r="317" spans="1:113" ht="13.5" customHeight="1">
      <c r="A317" s="83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  <c r="BI317" s="83"/>
      <c r="BJ317" s="83"/>
      <c r="BK317" s="83"/>
      <c r="BL317" s="83"/>
      <c r="BM317" s="83"/>
      <c r="BN317" s="83"/>
      <c r="BO317" s="83"/>
      <c r="BP317" s="83"/>
      <c r="BQ317" s="83"/>
      <c r="BR317" s="83"/>
      <c r="BS317" s="83"/>
      <c r="BT317" s="83"/>
      <c r="BU317" s="83"/>
      <c r="BV317" s="83"/>
      <c r="BW317" s="83"/>
      <c r="BX317" s="83"/>
      <c r="BY317" s="83"/>
      <c r="BZ317" s="83"/>
      <c r="CA317" s="83"/>
      <c r="CB317" s="83"/>
      <c r="CC317" s="83"/>
      <c r="CD317" s="83"/>
      <c r="CE317" s="83"/>
      <c r="CF317" s="83"/>
      <c r="CG317" s="83"/>
      <c r="CH317" s="83"/>
      <c r="CI317" s="83"/>
      <c r="CJ317" s="83"/>
      <c r="CK317" s="83"/>
      <c r="CL317" s="83"/>
      <c r="CM317" s="83"/>
      <c r="CN317" s="83"/>
      <c r="CO317" s="83"/>
      <c r="CP317" s="83"/>
      <c r="CQ317" s="83"/>
      <c r="CR317" s="83"/>
      <c r="CS317" s="83"/>
      <c r="CT317" s="83"/>
      <c r="CU317" s="83"/>
      <c r="CV317" s="83"/>
      <c r="CW317" s="83"/>
      <c r="CX317" s="83"/>
      <c r="CY317" s="83"/>
      <c r="CZ317" s="83"/>
      <c r="DA317" s="83"/>
      <c r="DB317" s="83"/>
      <c r="DC317" s="83"/>
      <c r="DD317" s="83"/>
      <c r="DE317" s="83"/>
      <c r="DF317" s="83"/>
      <c r="DG317" s="83"/>
      <c r="DH317" s="83"/>
      <c r="DI317" s="83"/>
    </row>
    <row r="318" spans="1:113" ht="13.5" customHeight="1">
      <c r="A318" s="83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  <c r="BI318" s="83"/>
      <c r="BJ318" s="83"/>
      <c r="BK318" s="83"/>
      <c r="BL318" s="83"/>
      <c r="BM318" s="83"/>
      <c r="BN318" s="83"/>
      <c r="BO318" s="83"/>
      <c r="BP318" s="83"/>
      <c r="BQ318" s="83"/>
      <c r="BR318" s="83"/>
      <c r="BS318" s="83"/>
      <c r="BT318" s="83"/>
      <c r="BU318" s="83"/>
      <c r="BV318" s="83"/>
      <c r="BW318" s="83"/>
      <c r="BX318" s="83"/>
      <c r="BY318" s="83"/>
      <c r="BZ318" s="83"/>
      <c r="CA318" s="83"/>
      <c r="CB318" s="83"/>
      <c r="CC318" s="83"/>
      <c r="CD318" s="83"/>
      <c r="CE318" s="83"/>
      <c r="CF318" s="83"/>
      <c r="CG318" s="83"/>
      <c r="CH318" s="83"/>
      <c r="CI318" s="83"/>
      <c r="CJ318" s="83"/>
      <c r="CK318" s="83"/>
      <c r="CL318" s="83"/>
      <c r="CM318" s="83"/>
      <c r="CN318" s="83"/>
      <c r="CO318" s="83"/>
      <c r="CP318" s="83"/>
      <c r="CQ318" s="83"/>
      <c r="CR318" s="83"/>
      <c r="CS318" s="83"/>
      <c r="CT318" s="83"/>
      <c r="CU318" s="83"/>
      <c r="CV318" s="83"/>
      <c r="CW318" s="83"/>
      <c r="CX318" s="83"/>
      <c r="CY318" s="83"/>
      <c r="CZ318" s="83"/>
      <c r="DA318" s="83"/>
      <c r="DB318" s="83"/>
      <c r="DC318" s="83"/>
      <c r="DD318" s="83"/>
      <c r="DE318" s="83"/>
      <c r="DF318" s="83"/>
      <c r="DG318" s="83"/>
      <c r="DH318" s="83"/>
      <c r="DI318" s="83"/>
    </row>
    <row r="319" spans="1:113" ht="13.5" customHeight="1">
      <c r="A319" s="83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  <c r="BI319" s="83"/>
      <c r="BJ319" s="83"/>
      <c r="BK319" s="83"/>
      <c r="BL319" s="83"/>
      <c r="BM319" s="83"/>
      <c r="BN319" s="83"/>
      <c r="BO319" s="83"/>
      <c r="BP319" s="83"/>
      <c r="BQ319" s="83"/>
      <c r="BR319" s="83"/>
      <c r="BS319" s="83"/>
      <c r="BT319" s="83"/>
      <c r="BU319" s="83"/>
      <c r="BV319" s="83"/>
      <c r="BW319" s="83"/>
      <c r="BX319" s="83"/>
      <c r="BY319" s="83"/>
      <c r="BZ319" s="83"/>
      <c r="CA319" s="83"/>
      <c r="CB319" s="83"/>
      <c r="CC319" s="83"/>
      <c r="CD319" s="83"/>
      <c r="CE319" s="83"/>
      <c r="CF319" s="83"/>
      <c r="CG319" s="83"/>
      <c r="CH319" s="83"/>
      <c r="CI319" s="83"/>
      <c r="CJ319" s="83"/>
      <c r="CK319" s="83"/>
      <c r="CL319" s="83"/>
      <c r="CM319" s="83"/>
      <c r="CN319" s="83"/>
      <c r="CO319" s="83"/>
      <c r="CP319" s="83"/>
      <c r="CQ319" s="83"/>
      <c r="CR319" s="83"/>
      <c r="CS319" s="83"/>
      <c r="CT319" s="83"/>
      <c r="CU319" s="83"/>
      <c r="CV319" s="83"/>
      <c r="CW319" s="83"/>
      <c r="CX319" s="83"/>
      <c r="CY319" s="83"/>
      <c r="CZ319" s="83"/>
      <c r="DA319" s="83"/>
      <c r="DB319" s="83"/>
      <c r="DC319" s="83"/>
      <c r="DD319" s="83"/>
      <c r="DE319" s="83"/>
      <c r="DF319" s="83"/>
      <c r="DG319" s="83"/>
      <c r="DH319" s="83"/>
      <c r="DI319" s="83"/>
    </row>
    <row r="320" spans="1:113" ht="13.5" customHeight="1">
      <c r="A320" s="83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  <c r="BI320" s="83"/>
      <c r="BJ320" s="83"/>
      <c r="BK320" s="83"/>
      <c r="BL320" s="83"/>
      <c r="BM320" s="83"/>
      <c r="BN320" s="83"/>
      <c r="BO320" s="83"/>
      <c r="BP320" s="83"/>
      <c r="BQ320" s="83"/>
      <c r="BR320" s="83"/>
      <c r="BS320" s="83"/>
      <c r="BT320" s="83"/>
      <c r="BU320" s="83"/>
      <c r="BV320" s="83"/>
      <c r="BW320" s="83"/>
      <c r="BX320" s="83"/>
      <c r="BY320" s="83"/>
      <c r="BZ320" s="83"/>
      <c r="CA320" s="83"/>
      <c r="CB320" s="83"/>
      <c r="CC320" s="83"/>
      <c r="CD320" s="83"/>
      <c r="CE320" s="83"/>
      <c r="CF320" s="83"/>
      <c r="CG320" s="83"/>
      <c r="CH320" s="83"/>
      <c r="CI320" s="83"/>
      <c r="CJ320" s="83"/>
      <c r="CK320" s="83"/>
      <c r="CL320" s="83"/>
      <c r="CM320" s="83"/>
      <c r="CN320" s="83"/>
      <c r="CO320" s="83"/>
      <c r="CP320" s="83"/>
      <c r="CQ320" s="83"/>
      <c r="CR320" s="83"/>
      <c r="CS320" s="83"/>
      <c r="CT320" s="83"/>
      <c r="CU320" s="83"/>
      <c r="CV320" s="83"/>
      <c r="CW320" s="83"/>
      <c r="CX320" s="83"/>
      <c r="CY320" s="83"/>
      <c r="CZ320" s="83"/>
      <c r="DA320" s="83"/>
      <c r="DB320" s="83"/>
      <c r="DC320" s="83"/>
      <c r="DD320" s="83"/>
      <c r="DE320" s="83"/>
      <c r="DF320" s="83"/>
      <c r="DG320" s="83"/>
      <c r="DH320" s="83"/>
      <c r="DI320" s="83"/>
    </row>
    <row r="321" spans="1:113" ht="13.5" customHeight="1">
      <c r="A321" s="83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  <c r="BI321" s="83"/>
      <c r="BJ321" s="83"/>
      <c r="BK321" s="83"/>
      <c r="BL321" s="83"/>
      <c r="BM321" s="83"/>
      <c r="BN321" s="83"/>
      <c r="BO321" s="83"/>
      <c r="BP321" s="83"/>
      <c r="BQ321" s="83"/>
      <c r="BR321" s="83"/>
      <c r="BS321" s="83"/>
      <c r="BT321" s="83"/>
      <c r="BU321" s="83"/>
      <c r="BV321" s="83"/>
      <c r="BW321" s="83"/>
      <c r="BX321" s="83"/>
      <c r="BY321" s="83"/>
      <c r="BZ321" s="83"/>
      <c r="CA321" s="83"/>
      <c r="CB321" s="83"/>
      <c r="CC321" s="83"/>
      <c r="CD321" s="83"/>
      <c r="CE321" s="83"/>
      <c r="CF321" s="83"/>
      <c r="CG321" s="83"/>
      <c r="CH321" s="83"/>
      <c r="CI321" s="83"/>
      <c r="CJ321" s="83"/>
      <c r="CK321" s="83"/>
      <c r="CL321" s="83"/>
      <c r="CM321" s="83"/>
      <c r="CN321" s="83"/>
      <c r="CO321" s="83"/>
      <c r="CP321" s="83"/>
      <c r="CQ321" s="83"/>
      <c r="CR321" s="83"/>
      <c r="CS321" s="83"/>
      <c r="CT321" s="83"/>
      <c r="CU321" s="83"/>
      <c r="CV321" s="83"/>
      <c r="CW321" s="83"/>
      <c r="CX321" s="83"/>
      <c r="CY321" s="83"/>
      <c r="CZ321" s="83"/>
      <c r="DA321" s="83"/>
      <c r="DB321" s="83"/>
      <c r="DC321" s="83"/>
      <c r="DD321" s="83"/>
      <c r="DE321" s="83"/>
      <c r="DF321" s="83"/>
      <c r="DG321" s="83"/>
      <c r="DH321" s="83"/>
      <c r="DI321" s="83"/>
    </row>
    <row r="322" spans="1:113" ht="13.5" customHeight="1">
      <c r="A322" s="83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83"/>
      <c r="BK322" s="83"/>
      <c r="BL322" s="83"/>
      <c r="BM322" s="83"/>
      <c r="BN322" s="83"/>
      <c r="BO322" s="83"/>
      <c r="BP322" s="83"/>
      <c r="BQ322" s="83"/>
      <c r="BR322" s="83"/>
      <c r="BS322" s="83"/>
      <c r="BT322" s="83"/>
      <c r="BU322" s="83"/>
      <c r="BV322" s="83"/>
      <c r="BW322" s="83"/>
      <c r="BX322" s="83"/>
      <c r="BY322" s="83"/>
      <c r="BZ322" s="83"/>
      <c r="CA322" s="83"/>
      <c r="CB322" s="83"/>
      <c r="CC322" s="83"/>
      <c r="CD322" s="83"/>
      <c r="CE322" s="83"/>
      <c r="CF322" s="83"/>
      <c r="CG322" s="83"/>
      <c r="CH322" s="83"/>
      <c r="CI322" s="83"/>
      <c r="CJ322" s="83"/>
      <c r="CK322" s="83"/>
      <c r="CL322" s="83"/>
      <c r="CM322" s="83"/>
      <c r="CN322" s="83"/>
      <c r="CO322" s="83"/>
      <c r="CP322" s="83"/>
      <c r="CQ322" s="83"/>
      <c r="CR322" s="83"/>
      <c r="CS322" s="83"/>
      <c r="CT322" s="83"/>
      <c r="CU322" s="83"/>
      <c r="CV322" s="83"/>
      <c r="CW322" s="83"/>
      <c r="CX322" s="83"/>
      <c r="CY322" s="83"/>
      <c r="CZ322" s="83"/>
      <c r="DA322" s="83"/>
      <c r="DB322" s="83"/>
      <c r="DC322" s="83"/>
      <c r="DD322" s="83"/>
      <c r="DE322" s="83"/>
      <c r="DF322" s="83"/>
      <c r="DG322" s="83"/>
      <c r="DH322" s="83"/>
      <c r="DI322" s="83"/>
    </row>
    <row r="323" spans="1:113" ht="13.5" customHeight="1">
      <c r="A323" s="83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83"/>
      <c r="BK323" s="83"/>
      <c r="BL323" s="83"/>
      <c r="BM323" s="83"/>
      <c r="BN323" s="83"/>
      <c r="BO323" s="83"/>
      <c r="BP323" s="83"/>
      <c r="BQ323" s="83"/>
      <c r="BR323" s="83"/>
      <c r="BS323" s="83"/>
      <c r="BT323" s="83"/>
      <c r="BU323" s="83"/>
      <c r="BV323" s="83"/>
      <c r="BW323" s="83"/>
      <c r="BX323" s="83"/>
      <c r="BY323" s="83"/>
      <c r="BZ323" s="83"/>
      <c r="CA323" s="83"/>
      <c r="CB323" s="83"/>
      <c r="CC323" s="83"/>
      <c r="CD323" s="83"/>
      <c r="CE323" s="83"/>
      <c r="CF323" s="83"/>
      <c r="CG323" s="83"/>
      <c r="CH323" s="83"/>
      <c r="CI323" s="83"/>
      <c r="CJ323" s="83"/>
      <c r="CK323" s="83"/>
      <c r="CL323" s="83"/>
      <c r="CM323" s="83"/>
      <c r="CN323" s="83"/>
      <c r="CO323" s="83"/>
      <c r="CP323" s="83"/>
      <c r="CQ323" s="83"/>
      <c r="CR323" s="83"/>
      <c r="CS323" s="83"/>
      <c r="CT323" s="83"/>
      <c r="CU323" s="83"/>
      <c r="CV323" s="83"/>
      <c r="CW323" s="83"/>
      <c r="CX323" s="83"/>
      <c r="CY323" s="83"/>
      <c r="CZ323" s="83"/>
      <c r="DA323" s="83"/>
      <c r="DB323" s="83"/>
      <c r="DC323" s="83"/>
      <c r="DD323" s="83"/>
      <c r="DE323" s="83"/>
      <c r="DF323" s="83"/>
      <c r="DG323" s="83"/>
      <c r="DH323" s="83"/>
      <c r="DI323" s="83"/>
    </row>
    <row r="324" spans="1:113" ht="13.5" customHeight="1">
      <c r="A324" s="83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83"/>
      <c r="BK324" s="83"/>
      <c r="BL324" s="83"/>
      <c r="BM324" s="83"/>
      <c r="BN324" s="83"/>
      <c r="BO324" s="83"/>
      <c r="BP324" s="83"/>
      <c r="BQ324" s="83"/>
      <c r="BR324" s="83"/>
      <c r="BS324" s="83"/>
      <c r="BT324" s="83"/>
      <c r="BU324" s="83"/>
      <c r="BV324" s="83"/>
      <c r="BW324" s="83"/>
      <c r="BX324" s="83"/>
      <c r="BY324" s="83"/>
      <c r="BZ324" s="83"/>
      <c r="CA324" s="83"/>
      <c r="CB324" s="83"/>
      <c r="CC324" s="83"/>
      <c r="CD324" s="83"/>
      <c r="CE324" s="83"/>
      <c r="CF324" s="83"/>
      <c r="CG324" s="83"/>
      <c r="CH324" s="83"/>
      <c r="CI324" s="83"/>
      <c r="CJ324" s="83"/>
      <c r="CK324" s="83"/>
      <c r="CL324" s="83"/>
      <c r="CM324" s="83"/>
      <c r="CN324" s="83"/>
      <c r="CO324" s="83"/>
      <c r="CP324" s="83"/>
      <c r="CQ324" s="83"/>
      <c r="CR324" s="83"/>
      <c r="CS324" s="83"/>
      <c r="CT324" s="83"/>
      <c r="CU324" s="83"/>
      <c r="CV324" s="83"/>
      <c r="CW324" s="83"/>
      <c r="CX324" s="83"/>
      <c r="CY324" s="83"/>
      <c r="CZ324" s="83"/>
      <c r="DA324" s="83"/>
      <c r="DB324" s="83"/>
      <c r="DC324" s="83"/>
      <c r="DD324" s="83"/>
      <c r="DE324" s="83"/>
      <c r="DF324" s="83"/>
      <c r="DG324" s="83"/>
      <c r="DH324" s="83"/>
      <c r="DI324" s="83"/>
    </row>
    <row r="325" spans="1:113" ht="13.5" customHeight="1">
      <c r="A325" s="83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83"/>
      <c r="BV325" s="83"/>
      <c r="BW325" s="83"/>
      <c r="BX325" s="83"/>
      <c r="BY325" s="83"/>
      <c r="BZ325" s="83"/>
      <c r="CA325" s="83"/>
      <c r="CB325" s="83"/>
      <c r="CC325" s="83"/>
      <c r="CD325" s="83"/>
      <c r="CE325" s="83"/>
      <c r="CF325" s="83"/>
      <c r="CG325" s="83"/>
      <c r="CH325" s="83"/>
      <c r="CI325" s="83"/>
      <c r="CJ325" s="83"/>
      <c r="CK325" s="83"/>
      <c r="CL325" s="83"/>
      <c r="CM325" s="83"/>
      <c r="CN325" s="83"/>
      <c r="CO325" s="83"/>
      <c r="CP325" s="83"/>
      <c r="CQ325" s="83"/>
      <c r="CR325" s="83"/>
      <c r="CS325" s="83"/>
      <c r="CT325" s="83"/>
      <c r="CU325" s="83"/>
      <c r="CV325" s="83"/>
      <c r="CW325" s="83"/>
      <c r="CX325" s="83"/>
      <c r="CY325" s="83"/>
      <c r="CZ325" s="83"/>
      <c r="DA325" s="83"/>
      <c r="DB325" s="83"/>
      <c r="DC325" s="83"/>
      <c r="DD325" s="83"/>
      <c r="DE325" s="83"/>
      <c r="DF325" s="83"/>
      <c r="DG325" s="83"/>
      <c r="DH325" s="83"/>
      <c r="DI325" s="83"/>
    </row>
    <row r="326" spans="1:113" ht="13.5" customHeight="1">
      <c r="A326" s="83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83"/>
      <c r="BK326" s="83"/>
      <c r="BL326" s="83"/>
      <c r="BM326" s="83"/>
      <c r="BN326" s="83"/>
      <c r="BO326" s="83"/>
      <c r="BP326" s="83"/>
      <c r="BQ326" s="83"/>
      <c r="BR326" s="83"/>
      <c r="BS326" s="83"/>
      <c r="BT326" s="83"/>
      <c r="BU326" s="83"/>
      <c r="BV326" s="83"/>
      <c r="BW326" s="83"/>
      <c r="BX326" s="83"/>
      <c r="BY326" s="83"/>
      <c r="BZ326" s="83"/>
      <c r="CA326" s="83"/>
      <c r="CB326" s="83"/>
      <c r="CC326" s="83"/>
      <c r="CD326" s="83"/>
      <c r="CE326" s="83"/>
      <c r="CF326" s="83"/>
      <c r="CG326" s="83"/>
      <c r="CH326" s="83"/>
      <c r="CI326" s="83"/>
      <c r="CJ326" s="83"/>
      <c r="CK326" s="83"/>
      <c r="CL326" s="83"/>
      <c r="CM326" s="83"/>
      <c r="CN326" s="83"/>
      <c r="CO326" s="83"/>
      <c r="CP326" s="83"/>
      <c r="CQ326" s="83"/>
      <c r="CR326" s="83"/>
      <c r="CS326" s="83"/>
      <c r="CT326" s="83"/>
      <c r="CU326" s="83"/>
      <c r="CV326" s="83"/>
      <c r="CW326" s="83"/>
      <c r="CX326" s="83"/>
      <c r="CY326" s="83"/>
      <c r="CZ326" s="83"/>
      <c r="DA326" s="83"/>
      <c r="DB326" s="83"/>
      <c r="DC326" s="83"/>
      <c r="DD326" s="83"/>
      <c r="DE326" s="83"/>
      <c r="DF326" s="83"/>
      <c r="DG326" s="83"/>
      <c r="DH326" s="83"/>
      <c r="DI326" s="83"/>
    </row>
    <row r="327" spans="1:113" ht="13.5" customHeight="1">
      <c r="A327" s="83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  <c r="BI327" s="83"/>
      <c r="BJ327" s="83"/>
      <c r="BK327" s="83"/>
      <c r="BL327" s="83"/>
      <c r="BM327" s="83"/>
      <c r="BN327" s="83"/>
      <c r="BO327" s="83"/>
      <c r="BP327" s="83"/>
      <c r="BQ327" s="83"/>
      <c r="BR327" s="83"/>
      <c r="BS327" s="83"/>
      <c r="BT327" s="83"/>
      <c r="BU327" s="83"/>
      <c r="BV327" s="83"/>
      <c r="BW327" s="83"/>
      <c r="BX327" s="83"/>
      <c r="BY327" s="83"/>
      <c r="BZ327" s="83"/>
      <c r="CA327" s="83"/>
      <c r="CB327" s="83"/>
      <c r="CC327" s="83"/>
      <c r="CD327" s="83"/>
      <c r="CE327" s="83"/>
      <c r="CF327" s="83"/>
      <c r="CG327" s="83"/>
      <c r="CH327" s="83"/>
      <c r="CI327" s="83"/>
      <c r="CJ327" s="83"/>
      <c r="CK327" s="83"/>
      <c r="CL327" s="83"/>
      <c r="CM327" s="83"/>
      <c r="CN327" s="83"/>
      <c r="CO327" s="83"/>
      <c r="CP327" s="83"/>
      <c r="CQ327" s="83"/>
      <c r="CR327" s="83"/>
      <c r="CS327" s="83"/>
      <c r="CT327" s="83"/>
      <c r="CU327" s="83"/>
      <c r="CV327" s="83"/>
      <c r="CW327" s="83"/>
      <c r="CX327" s="83"/>
      <c r="CY327" s="83"/>
      <c r="CZ327" s="83"/>
      <c r="DA327" s="83"/>
      <c r="DB327" s="83"/>
      <c r="DC327" s="83"/>
      <c r="DD327" s="83"/>
      <c r="DE327" s="83"/>
      <c r="DF327" s="83"/>
      <c r="DG327" s="83"/>
      <c r="DH327" s="83"/>
      <c r="DI327" s="83"/>
    </row>
    <row r="328" spans="1:113" ht="13.5" customHeight="1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83"/>
      <c r="BJ328" s="83"/>
      <c r="BK328" s="83"/>
      <c r="BL328" s="83"/>
      <c r="BM328" s="83"/>
      <c r="BN328" s="83"/>
      <c r="BO328" s="83"/>
      <c r="BP328" s="83"/>
      <c r="BQ328" s="83"/>
      <c r="BR328" s="83"/>
      <c r="BS328" s="83"/>
      <c r="BT328" s="83"/>
      <c r="BU328" s="83"/>
      <c r="BV328" s="83"/>
      <c r="BW328" s="83"/>
      <c r="BX328" s="83"/>
      <c r="BY328" s="83"/>
      <c r="BZ328" s="83"/>
      <c r="CA328" s="83"/>
      <c r="CB328" s="83"/>
      <c r="CC328" s="83"/>
      <c r="CD328" s="83"/>
      <c r="CE328" s="83"/>
      <c r="CF328" s="83"/>
      <c r="CG328" s="83"/>
      <c r="CH328" s="83"/>
      <c r="CI328" s="83"/>
      <c r="CJ328" s="83"/>
      <c r="CK328" s="83"/>
      <c r="CL328" s="83"/>
      <c r="CM328" s="83"/>
      <c r="CN328" s="83"/>
      <c r="CO328" s="83"/>
      <c r="CP328" s="83"/>
      <c r="CQ328" s="83"/>
      <c r="CR328" s="83"/>
      <c r="CS328" s="83"/>
      <c r="CT328" s="83"/>
      <c r="CU328" s="83"/>
      <c r="CV328" s="83"/>
      <c r="CW328" s="83"/>
      <c r="CX328" s="83"/>
      <c r="CY328" s="83"/>
      <c r="CZ328" s="83"/>
      <c r="DA328" s="83"/>
      <c r="DB328" s="83"/>
      <c r="DC328" s="83"/>
      <c r="DD328" s="83"/>
      <c r="DE328" s="83"/>
      <c r="DF328" s="83"/>
      <c r="DG328" s="83"/>
      <c r="DH328" s="83"/>
      <c r="DI328" s="83"/>
    </row>
    <row r="329" spans="1:113" ht="13.5" customHeight="1">
      <c r="A329" s="83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83"/>
      <c r="BJ329" s="83"/>
      <c r="BK329" s="83"/>
      <c r="BL329" s="83"/>
      <c r="BM329" s="83"/>
      <c r="BN329" s="83"/>
      <c r="BO329" s="83"/>
      <c r="BP329" s="83"/>
      <c r="BQ329" s="83"/>
      <c r="BR329" s="83"/>
      <c r="BS329" s="83"/>
      <c r="BT329" s="83"/>
      <c r="BU329" s="83"/>
      <c r="BV329" s="83"/>
      <c r="BW329" s="83"/>
      <c r="BX329" s="83"/>
      <c r="BY329" s="83"/>
      <c r="BZ329" s="83"/>
      <c r="CA329" s="83"/>
      <c r="CB329" s="83"/>
      <c r="CC329" s="83"/>
      <c r="CD329" s="83"/>
      <c r="CE329" s="83"/>
      <c r="CF329" s="83"/>
      <c r="CG329" s="83"/>
      <c r="CH329" s="83"/>
      <c r="CI329" s="83"/>
      <c r="CJ329" s="83"/>
      <c r="CK329" s="83"/>
      <c r="CL329" s="83"/>
      <c r="CM329" s="83"/>
      <c r="CN329" s="83"/>
      <c r="CO329" s="83"/>
      <c r="CP329" s="83"/>
      <c r="CQ329" s="83"/>
      <c r="CR329" s="83"/>
      <c r="CS329" s="83"/>
      <c r="CT329" s="83"/>
      <c r="CU329" s="83"/>
      <c r="CV329" s="83"/>
      <c r="CW329" s="83"/>
      <c r="CX329" s="83"/>
      <c r="CY329" s="83"/>
      <c r="CZ329" s="83"/>
      <c r="DA329" s="83"/>
      <c r="DB329" s="83"/>
      <c r="DC329" s="83"/>
      <c r="DD329" s="83"/>
      <c r="DE329" s="83"/>
      <c r="DF329" s="83"/>
      <c r="DG329" s="83"/>
      <c r="DH329" s="83"/>
      <c r="DI329" s="83"/>
    </row>
    <row r="330" spans="1:113" ht="13.5" customHeight="1">
      <c r="A330" s="83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  <c r="BI330" s="83"/>
      <c r="BJ330" s="83"/>
      <c r="BK330" s="83"/>
      <c r="BL330" s="83"/>
      <c r="BM330" s="83"/>
      <c r="BN330" s="83"/>
      <c r="BO330" s="83"/>
      <c r="BP330" s="83"/>
      <c r="BQ330" s="83"/>
      <c r="BR330" s="83"/>
      <c r="BS330" s="83"/>
      <c r="BT330" s="83"/>
      <c r="BU330" s="83"/>
      <c r="BV330" s="83"/>
      <c r="BW330" s="83"/>
      <c r="BX330" s="83"/>
      <c r="BY330" s="83"/>
      <c r="BZ330" s="83"/>
      <c r="CA330" s="83"/>
      <c r="CB330" s="83"/>
      <c r="CC330" s="83"/>
      <c r="CD330" s="83"/>
      <c r="CE330" s="83"/>
      <c r="CF330" s="83"/>
      <c r="CG330" s="83"/>
      <c r="CH330" s="83"/>
      <c r="CI330" s="83"/>
      <c r="CJ330" s="83"/>
      <c r="CK330" s="83"/>
      <c r="CL330" s="83"/>
      <c r="CM330" s="83"/>
      <c r="CN330" s="83"/>
      <c r="CO330" s="83"/>
      <c r="CP330" s="83"/>
      <c r="CQ330" s="83"/>
      <c r="CR330" s="83"/>
      <c r="CS330" s="83"/>
      <c r="CT330" s="83"/>
      <c r="CU330" s="83"/>
      <c r="CV330" s="83"/>
      <c r="CW330" s="83"/>
      <c r="CX330" s="83"/>
      <c r="CY330" s="83"/>
      <c r="CZ330" s="83"/>
      <c r="DA330" s="83"/>
      <c r="DB330" s="83"/>
      <c r="DC330" s="83"/>
      <c r="DD330" s="83"/>
      <c r="DE330" s="83"/>
      <c r="DF330" s="83"/>
      <c r="DG330" s="83"/>
      <c r="DH330" s="83"/>
      <c r="DI330" s="83"/>
    </row>
    <row r="331" spans="1:113" ht="13.5" customHeight="1">
      <c r="A331" s="83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  <c r="BV331" s="83"/>
      <c r="BW331" s="83"/>
      <c r="BX331" s="83"/>
      <c r="BY331" s="83"/>
      <c r="BZ331" s="83"/>
      <c r="CA331" s="83"/>
      <c r="CB331" s="83"/>
      <c r="CC331" s="83"/>
      <c r="CD331" s="83"/>
      <c r="CE331" s="83"/>
      <c r="CF331" s="83"/>
      <c r="CG331" s="83"/>
      <c r="CH331" s="83"/>
      <c r="CI331" s="83"/>
      <c r="CJ331" s="83"/>
      <c r="CK331" s="83"/>
      <c r="CL331" s="83"/>
      <c r="CM331" s="83"/>
      <c r="CN331" s="83"/>
      <c r="CO331" s="83"/>
      <c r="CP331" s="83"/>
      <c r="CQ331" s="83"/>
      <c r="CR331" s="83"/>
      <c r="CS331" s="83"/>
      <c r="CT331" s="83"/>
      <c r="CU331" s="83"/>
      <c r="CV331" s="83"/>
      <c r="CW331" s="83"/>
      <c r="CX331" s="83"/>
      <c r="CY331" s="83"/>
      <c r="CZ331" s="83"/>
      <c r="DA331" s="83"/>
      <c r="DB331" s="83"/>
      <c r="DC331" s="83"/>
      <c r="DD331" s="83"/>
      <c r="DE331" s="83"/>
      <c r="DF331" s="83"/>
      <c r="DG331" s="83"/>
      <c r="DH331" s="83"/>
      <c r="DI331" s="83"/>
    </row>
    <row r="332" spans="1:113" ht="13.5" customHeight="1">
      <c r="A332" s="83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83"/>
      <c r="BK332" s="83"/>
      <c r="BL332" s="83"/>
      <c r="BM332" s="83"/>
      <c r="BN332" s="83"/>
      <c r="BO332" s="83"/>
      <c r="BP332" s="83"/>
      <c r="BQ332" s="83"/>
      <c r="BR332" s="83"/>
      <c r="BS332" s="83"/>
      <c r="BT332" s="83"/>
      <c r="BU332" s="83"/>
      <c r="BV332" s="83"/>
      <c r="BW332" s="83"/>
      <c r="BX332" s="83"/>
      <c r="BY332" s="83"/>
      <c r="BZ332" s="83"/>
      <c r="CA332" s="83"/>
      <c r="CB332" s="83"/>
      <c r="CC332" s="83"/>
      <c r="CD332" s="83"/>
      <c r="CE332" s="83"/>
      <c r="CF332" s="83"/>
      <c r="CG332" s="83"/>
      <c r="CH332" s="83"/>
      <c r="CI332" s="83"/>
      <c r="CJ332" s="83"/>
      <c r="CK332" s="83"/>
      <c r="CL332" s="83"/>
      <c r="CM332" s="83"/>
      <c r="CN332" s="83"/>
      <c r="CO332" s="83"/>
      <c r="CP332" s="83"/>
      <c r="CQ332" s="83"/>
      <c r="CR332" s="83"/>
      <c r="CS332" s="83"/>
      <c r="CT332" s="83"/>
      <c r="CU332" s="83"/>
      <c r="CV332" s="83"/>
      <c r="CW332" s="83"/>
      <c r="CX332" s="83"/>
      <c r="CY332" s="83"/>
      <c r="CZ332" s="83"/>
      <c r="DA332" s="83"/>
      <c r="DB332" s="83"/>
      <c r="DC332" s="83"/>
      <c r="DD332" s="83"/>
      <c r="DE332" s="83"/>
      <c r="DF332" s="83"/>
      <c r="DG332" s="83"/>
      <c r="DH332" s="83"/>
      <c r="DI332" s="83"/>
    </row>
    <row r="333" spans="1:113" ht="13.5" customHeight="1">
      <c r="A333" s="83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83"/>
      <c r="BJ333" s="83"/>
      <c r="BK333" s="83"/>
      <c r="BL333" s="83"/>
      <c r="BM333" s="83"/>
      <c r="BN333" s="83"/>
      <c r="BO333" s="83"/>
      <c r="BP333" s="83"/>
      <c r="BQ333" s="83"/>
      <c r="BR333" s="83"/>
      <c r="BS333" s="83"/>
      <c r="BT333" s="83"/>
      <c r="BU333" s="83"/>
      <c r="BV333" s="83"/>
      <c r="BW333" s="83"/>
      <c r="BX333" s="83"/>
      <c r="BY333" s="83"/>
      <c r="BZ333" s="83"/>
      <c r="CA333" s="83"/>
      <c r="CB333" s="83"/>
      <c r="CC333" s="83"/>
      <c r="CD333" s="83"/>
      <c r="CE333" s="83"/>
      <c r="CF333" s="83"/>
      <c r="CG333" s="83"/>
      <c r="CH333" s="83"/>
      <c r="CI333" s="83"/>
      <c r="CJ333" s="83"/>
      <c r="CK333" s="83"/>
      <c r="CL333" s="83"/>
      <c r="CM333" s="83"/>
      <c r="CN333" s="83"/>
      <c r="CO333" s="83"/>
      <c r="CP333" s="83"/>
      <c r="CQ333" s="83"/>
      <c r="CR333" s="83"/>
      <c r="CS333" s="83"/>
      <c r="CT333" s="83"/>
      <c r="CU333" s="83"/>
      <c r="CV333" s="83"/>
      <c r="CW333" s="83"/>
      <c r="CX333" s="83"/>
      <c r="CY333" s="83"/>
      <c r="CZ333" s="83"/>
      <c r="DA333" s="83"/>
      <c r="DB333" s="83"/>
      <c r="DC333" s="83"/>
      <c r="DD333" s="83"/>
      <c r="DE333" s="83"/>
      <c r="DF333" s="83"/>
      <c r="DG333" s="83"/>
      <c r="DH333" s="83"/>
      <c r="DI333" s="83"/>
    </row>
    <row r="334" spans="1:113" ht="13.5" customHeight="1">
      <c r="A334" s="83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  <c r="BI334" s="83"/>
      <c r="BJ334" s="83"/>
      <c r="BK334" s="83"/>
      <c r="BL334" s="83"/>
      <c r="BM334" s="83"/>
      <c r="BN334" s="83"/>
      <c r="BO334" s="83"/>
      <c r="BP334" s="83"/>
      <c r="BQ334" s="83"/>
      <c r="BR334" s="83"/>
      <c r="BS334" s="83"/>
      <c r="BT334" s="83"/>
      <c r="BU334" s="83"/>
      <c r="BV334" s="83"/>
      <c r="BW334" s="83"/>
      <c r="BX334" s="83"/>
      <c r="BY334" s="83"/>
      <c r="BZ334" s="83"/>
      <c r="CA334" s="83"/>
      <c r="CB334" s="83"/>
      <c r="CC334" s="83"/>
      <c r="CD334" s="83"/>
      <c r="CE334" s="83"/>
      <c r="CF334" s="83"/>
      <c r="CG334" s="83"/>
      <c r="CH334" s="83"/>
      <c r="CI334" s="83"/>
      <c r="CJ334" s="83"/>
      <c r="CK334" s="83"/>
      <c r="CL334" s="83"/>
      <c r="CM334" s="83"/>
      <c r="CN334" s="83"/>
      <c r="CO334" s="83"/>
      <c r="CP334" s="83"/>
      <c r="CQ334" s="83"/>
      <c r="CR334" s="83"/>
      <c r="CS334" s="83"/>
      <c r="CT334" s="83"/>
      <c r="CU334" s="83"/>
      <c r="CV334" s="83"/>
      <c r="CW334" s="83"/>
      <c r="CX334" s="83"/>
      <c r="CY334" s="83"/>
      <c r="CZ334" s="83"/>
      <c r="DA334" s="83"/>
      <c r="DB334" s="83"/>
      <c r="DC334" s="83"/>
      <c r="DD334" s="83"/>
      <c r="DE334" s="83"/>
      <c r="DF334" s="83"/>
      <c r="DG334" s="83"/>
      <c r="DH334" s="83"/>
      <c r="DI334" s="83"/>
    </row>
    <row r="335" spans="1:113" ht="13.5" customHeight="1">
      <c r="A335" s="83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  <c r="BI335" s="83"/>
      <c r="BJ335" s="83"/>
      <c r="BK335" s="83"/>
      <c r="BL335" s="83"/>
      <c r="BM335" s="83"/>
      <c r="BN335" s="83"/>
      <c r="BO335" s="83"/>
      <c r="BP335" s="83"/>
      <c r="BQ335" s="83"/>
      <c r="BR335" s="83"/>
      <c r="BS335" s="83"/>
      <c r="BT335" s="83"/>
      <c r="BU335" s="83"/>
      <c r="BV335" s="83"/>
      <c r="BW335" s="83"/>
      <c r="BX335" s="83"/>
      <c r="BY335" s="83"/>
      <c r="BZ335" s="83"/>
      <c r="CA335" s="83"/>
      <c r="CB335" s="83"/>
      <c r="CC335" s="83"/>
      <c r="CD335" s="83"/>
      <c r="CE335" s="83"/>
      <c r="CF335" s="83"/>
      <c r="CG335" s="83"/>
      <c r="CH335" s="83"/>
      <c r="CI335" s="83"/>
      <c r="CJ335" s="83"/>
      <c r="CK335" s="83"/>
      <c r="CL335" s="83"/>
      <c r="CM335" s="83"/>
      <c r="CN335" s="83"/>
      <c r="CO335" s="83"/>
      <c r="CP335" s="83"/>
      <c r="CQ335" s="83"/>
      <c r="CR335" s="83"/>
      <c r="CS335" s="83"/>
      <c r="CT335" s="83"/>
      <c r="CU335" s="83"/>
      <c r="CV335" s="83"/>
      <c r="CW335" s="83"/>
      <c r="CX335" s="83"/>
      <c r="CY335" s="83"/>
      <c r="CZ335" s="83"/>
      <c r="DA335" s="83"/>
      <c r="DB335" s="83"/>
      <c r="DC335" s="83"/>
      <c r="DD335" s="83"/>
      <c r="DE335" s="83"/>
      <c r="DF335" s="83"/>
      <c r="DG335" s="83"/>
      <c r="DH335" s="83"/>
      <c r="DI335" s="83"/>
    </row>
    <row r="336" spans="1:113" ht="13.5" customHeight="1">
      <c r="A336" s="83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83"/>
      <c r="BJ336" s="83"/>
      <c r="BK336" s="83"/>
      <c r="BL336" s="83"/>
      <c r="BM336" s="83"/>
      <c r="BN336" s="83"/>
      <c r="BO336" s="83"/>
      <c r="BP336" s="83"/>
      <c r="BQ336" s="83"/>
      <c r="BR336" s="83"/>
      <c r="BS336" s="83"/>
      <c r="BT336" s="83"/>
      <c r="BU336" s="83"/>
      <c r="BV336" s="83"/>
      <c r="BW336" s="83"/>
      <c r="BX336" s="83"/>
      <c r="BY336" s="83"/>
      <c r="BZ336" s="83"/>
      <c r="CA336" s="83"/>
      <c r="CB336" s="83"/>
      <c r="CC336" s="83"/>
      <c r="CD336" s="83"/>
      <c r="CE336" s="83"/>
      <c r="CF336" s="83"/>
      <c r="CG336" s="83"/>
      <c r="CH336" s="83"/>
      <c r="CI336" s="83"/>
      <c r="CJ336" s="83"/>
      <c r="CK336" s="83"/>
      <c r="CL336" s="83"/>
      <c r="CM336" s="83"/>
      <c r="CN336" s="83"/>
      <c r="CO336" s="83"/>
      <c r="CP336" s="83"/>
      <c r="CQ336" s="83"/>
      <c r="CR336" s="83"/>
      <c r="CS336" s="83"/>
      <c r="CT336" s="83"/>
      <c r="CU336" s="83"/>
      <c r="CV336" s="83"/>
      <c r="CW336" s="83"/>
      <c r="CX336" s="83"/>
      <c r="CY336" s="83"/>
      <c r="CZ336" s="83"/>
      <c r="DA336" s="83"/>
      <c r="DB336" s="83"/>
      <c r="DC336" s="83"/>
      <c r="DD336" s="83"/>
      <c r="DE336" s="83"/>
      <c r="DF336" s="83"/>
      <c r="DG336" s="83"/>
      <c r="DH336" s="83"/>
      <c r="DI336" s="83"/>
    </row>
    <row r="337" spans="1:113" ht="13.5" customHeight="1">
      <c r="A337" s="83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83"/>
      <c r="BJ337" s="83"/>
      <c r="BK337" s="83"/>
      <c r="BL337" s="83"/>
      <c r="BM337" s="83"/>
      <c r="BN337" s="83"/>
      <c r="BO337" s="83"/>
      <c r="BP337" s="83"/>
      <c r="BQ337" s="83"/>
      <c r="BR337" s="83"/>
      <c r="BS337" s="83"/>
      <c r="BT337" s="83"/>
      <c r="BU337" s="83"/>
      <c r="BV337" s="83"/>
      <c r="BW337" s="83"/>
      <c r="BX337" s="83"/>
      <c r="BY337" s="83"/>
      <c r="BZ337" s="83"/>
      <c r="CA337" s="83"/>
      <c r="CB337" s="83"/>
      <c r="CC337" s="83"/>
      <c r="CD337" s="83"/>
      <c r="CE337" s="83"/>
      <c r="CF337" s="83"/>
      <c r="CG337" s="83"/>
      <c r="CH337" s="83"/>
      <c r="CI337" s="83"/>
      <c r="CJ337" s="83"/>
      <c r="CK337" s="83"/>
      <c r="CL337" s="83"/>
      <c r="CM337" s="83"/>
      <c r="CN337" s="83"/>
      <c r="CO337" s="83"/>
      <c r="CP337" s="83"/>
      <c r="CQ337" s="83"/>
      <c r="CR337" s="83"/>
      <c r="CS337" s="83"/>
      <c r="CT337" s="83"/>
      <c r="CU337" s="83"/>
      <c r="CV337" s="83"/>
      <c r="CW337" s="83"/>
      <c r="CX337" s="83"/>
      <c r="CY337" s="83"/>
      <c r="CZ337" s="83"/>
      <c r="DA337" s="83"/>
      <c r="DB337" s="83"/>
      <c r="DC337" s="83"/>
      <c r="DD337" s="83"/>
      <c r="DE337" s="83"/>
      <c r="DF337" s="83"/>
      <c r="DG337" s="83"/>
      <c r="DH337" s="83"/>
      <c r="DI337" s="83"/>
    </row>
    <row r="338" spans="1:113" ht="13.5" customHeight="1">
      <c r="A338" s="83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  <c r="BI338" s="83"/>
      <c r="BJ338" s="83"/>
      <c r="BK338" s="83"/>
      <c r="BL338" s="83"/>
      <c r="BM338" s="83"/>
      <c r="BN338" s="83"/>
      <c r="BO338" s="83"/>
      <c r="BP338" s="83"/>
      <c r="BQ338" s="83"/>
      <c r="BR338" s="83"/>
      <c r="BS338" s="83"/>
      <c r="BT338" s="83"/>
      <c r="BU338" s="83"/>
      <c r="BV338" s="83"/>
      <c r="BW338" s="83"/>
      <c r="BX338" s="83"/>
      <c r="BY338" s="83"/>
      <c r="BZ338" s="83"/>
      <c r="CA338" s="83"/>
      <c r="CB338" s="83"/>
      <c r="CC338" s="83"/>
      <c r="CD338" s="83"/>
      <c r="CE338" s="83"/>
      <c r="CF338" s="83"/>
      <c r="CG338" s="83"/>
      <c r="CH338" s="83"/>
      <c r="CI338" s="83"/>
      <c r="CJ338" s="83"/>
      <c r="CK338" s="83"/>
      <c r="CL338" s="83"/>
      <c r="CM338" s="83"/>
      <c r="CN338" s="83"/>
      <c r="CO338" s="83"/>
      <c r="CP338" s="83"/>
      <c r="CQ338" s="83"/>
      <c r="CR338" s="83"/>
      <c r="CS338" s="83"/>
      <c r="CT338" s="83"/>
      <c r="CU338" s="83"/>
      <c r="CV338" s="83"/>
      <c r="CW338" s="83"/>
      <c r="CX338" s="83"/>
      <c r="CY338" s="83"/>
      <c r="CZ338" s="83"/>
      <c r="DA338" s="83"/>
      <c r="DB338" s="83"/>
      <c r="DC338" s="83"/>
      <c r="DD338" s="83"/>
      <c r="DE338" s="83"/>
      <c r="DF338" s="83"/>
      <c r="DG338" s="83"/>
      <c r="DH338" s="83"/>
      <c r="DI338" s="83"/>
    </row>
    <row r="339" spans="1:113" ht="13.5" customHeight="1">
      <c r="A339" s="83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  <c r="BI339" s="83"/>
      <c r="BJ339" s="83"/>
      <c r="BK339" s="83"/>
      <c r="BL339" s="83"/>
      <c r="BM339" s="83"/>
      <c r="BN339" s="83"/>
      <c r="BO339" s="83"/>
      <c r="BP339" s="83"/>
      <c r="BQ339" s="83"/>
      <c r="BR339" s="83"/>
      <c r="BS339" s="83"/>
      <c r="BT339" s="83"/>
      <c r="BU339" s="83"/>
      <c r="BV339" s="83"/>
      <c r="BW339" s="83"/>
      <c r="BX339" s="83"/>
      <c r="BY339" s="83"/>
      <c r="BZ339" s="83"/>
      <c r="CA339" s="83"/>
      <c r="CB339" s="83"/>
      <c r="CC339" s="83"/>
      <c r="CD339" s="83"/>
      <c r="CE339" s="83"/>
      <c r="CF339" s="83"/>
      <c r="CG339" s="83"/>
      <c r="CH339" s="83"/>
      <c r="CI339" s="83"/>
      <c r="CJ339" s="83"/>
      <c r="CK339" s="83"/>
      <c r="CL339" s="83"/>
      <c r="CM339" s="83"/>
      <c r="CN339" s="83"/>
      <c r="CO339" s="83"/>
      <c r="CP339" s="83"/>
      <c r="CQ339" s="83"/>
      <c r="CR339" s="83"/>
      <c r="CS339" s="83"/>
      <c r="CT339" s="83"/>
      <c r="CU339" s="83"/>
      <c r="CV339" s="83"/>
      <c r="CW339" s="83"/>
      <c r="CX339" s="83"/>
      <c r="CY339" s="83"/>
      <c r="CZ339" s="83"/>
      <c r="DA339" s="83"/>
      <c r="DB339" s="83"/>
      <c r="DC339" s="83"/>
      <c r="DD339" s="83"/>
      <c r="DE339" s="83"/>
      <c r="DF339" s="83"/>
      <c r="DG339" s="83"/>
      <c r="DH339" s="83"/>
      <c r="DI339" s="83"/>
    </row>
    <row r="340" spans="1:113" ht="13.5" customHeight="1">
      <c r="A340" s="83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83"/>
      <c r="BJ340" s="83"/>
      <c r="BK340" s="83"/>
      <c r="BL340" s="83"/>
      <c r="BM340" s="83"/>
      <c r="BN340" s="83"/>
      <c r="BO340" s="83"/>
      <c r="BP340" s="83"/>
      <c r="BQ340" s="83"/>
      <c r="BR340" s="83"/>
      <c r="BS340" s="83"/>
      <c r="BT340" s="83"/>
      <c r="BU340" s="83"/>
      <c r="BV340" s="83"/>
      <c r="BW340" s="83"/>
      <c r="BX340" s="83"/>
      <c r="BY340" s="83"/>
      <c r="BZ340" s="83"/>
      <c r="CA340" s="83"/>
      <c r="CB340" s="83"/>
      <c r="CC340" s="83"/>
      <c r="CD340" s="83"/>
      <c r="CE340" s="83"/>
      <c r="CF340" s="83"/>
      <c r="CG340" s="83"/>
      <c r="CH340" s="83"/>
      <c r="CI340" s="83"/>
      <c r="CJ340" s="83"/>
      <c r="CK340" s="83"/>
      <c r="CL340" s="83"/>
      <c r="CM340" s="83"/>
      <c r="CN340" s="83"/>
      <c r="CO340" s="83"/>
      <c r="CP340" s="83"/>
      <c r="CQ340" s="83"/>
      <c r="CR340" s="83"/>
      <c r="CS340" s="83"/>
      <c r="CT340" s="83"/>
      <c r="CU340" s="83"/>
      <c r="CV340" s="83"/>
      <c r="CW340" s="83"/>
      <c r="CX340" s="83"/>
      <c r="CY340" s="83"/>
      <c r="CZ340" s="83"/>
      <c r="DA340" s="83"/>
      <c r="DB340" s="83"/>
      <c r="DC340" s="83"/>
      <c r="DD340" s="83"/>
      <c r="DE340" s="83"/>
      <c r="DF340" s="83"/>
      <c r="DG340" s="83"/>
      <c r="DH340" s="83"/>
      <c r="DI340" s="83"/>
    </row>
    <row r="341" spans="1:113" ht="13.5" customHeight="1">
      <c r="A341" s="83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83"/>
      <c r="BJ341" s="83"/>
      <c r="BK341" s="83"/>
      <c r="BL341" s="83"/>
      <c r="BM341" s="83"/>
      <c r="BN341" s="83"/>
      <c r="BO341" s="83"/>
      <c r="BP341" s="83"/>
      <c r="BQ341" s="83"/>
      <c r="BR341" s="83"/>
      <c r="BS341" s="83"/>
      <c r="BT341" s="83"/>
      <c r="BU341" s="83"/>
      <c r="BV341" s="83"/>
      <c r="BW341" s="83"/>
      <c r="BX341" s="83"/>
      <c r="BY341" s="83"/>
      <c r="BZ341" s="83"/>
      <c r="CA341" s="83"/>
      <c r="CB341" s="83"/>
      <c r="CC341" s="83"/>
      <c r="CD341" s="83"/>
      <c r="CE341" s="83"/>
      <c r="CF341" s="83"/>
      <c r="CG341" s="83"/>
      <c r="CH341" s="83"/>
      <c r="CI341" s="83"/>
      <c r="CJ341" s="83"/>
      <c r="CK341" s="83"/>
      <c r="CL341" s="83"/>
      <c r="CM341" s="83"/>
      <c r="CN341" s="83"/>
      <c r="CO341" s="83"/>
      <c r="CP341" s="83"/>
      <c r="CQ341" s="83"/>
      <c r="CR341" s="83"/>
      <c r="CS341" s="83"/>
      <c r="CT341" s="83"/>
      <c r="CU341" s="83"/>
      <c r="CV341" s="83"/>
      <c r="CW341" s="83"/>
      <c r="CX341" s="83"/>
      <c r="CY341" s="83"/>
      <c r="CZ341" s="83"/>
      <c r="DA341" s="83"/>
      <c r="DB341" s="83"/>
      <c r="DC341" s="83"/>
      <c r="DD341" s="83"/>
      <c r="DE341" s="83"/>
      <c r="DF341" s="83"/>
      <c r="DG341" s="83"/>
      <c r="DH341" s="83"/>
      <c r="DI341" s="83"/>
    </row>
    <row r="342" spans="1:113" ht="13.5" customHeight="1">
      <c r="A342" s="83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  <c r="BI342" s="83"/>
      <c r="BJ342" s="83"/>
      <c r="BK342" s="83"/>
      <c r="BL342" s="83"/>
      <c r="BM342" s="83"/>
      <c r="BN342" s="83"/>
      <c r="BO342" s="83"/>
      <c r="BP342" s="83"/>
      <c r="BQ342" s="83"/>
      <c r="BR342" s="83"/>
      <c r="BS342" s="83"/>
      <c r="BT342" s="83"/>
      <c r="BU342" s="83"/>
      <c r="BV342" s="83"/>
      <c r="BW342" s="83"/>
      <c r="BX342" s="83"/>
      <c r="BY342" s="83"/>
      <c r="BZ342" s="83"/>
      <c r="CA342" s="83"/>
      <c r="CB342" s="83"/>
      <c r="CC342" s="83"/>
      <c r="CD342" s="83"/>
      <c r="CE342" s="83"/>
      <c r="CF342" s="83"/>
      <c r="CG342" s="83"/>
      <c r="CH342" s="83"/>
      <c r="CI342" s="83"/>
      <c r="CJ342" s="83"/>
      <c r="CK342" s="83"/>
      <c r="CL342" s="83"/>
      <c r="CM342" s="83"/>
      <c r="CN342" s="83"/>
      <c r="CO342" s="83"/>
      <c r="CP342" s="83"/>
      <c r="CQ342" s="83"/>
      <c r="CR342" s="83"/>
      <c r="CS342" s="83"/>
      <c r="CT342" s="83"/>
      <c r="CU342" s="83"/>
      <c r="CV342" s="83"/>
      <c r="CW342" s="83"/>
      <c r="CX342" s="83"/>
      <c r="CY342" s="83"/>
      <c r="CZ342" s="83"/>
      <c r="DA342" s="83"/>
      <c r="DB342" s="83"/>
      <c r="DC342" s="83"/>
      <c r="DD342" s="83"/>
      <c r="DE342" s="83"/>
      <c r="DF342" s="83"/>
      <c r="DG342" s="83"/>
      <c r="DH342" s="83"/>
      <c r="DI342" s="83"/>
    </row>
    <row r="343" spans="1:113" ht="13.5" customHeight="1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  <c r="BI343" s="83"/>
      <c r="BJ343" s="83"/>
      <c r="BK343" s="83"/>
      <c r="BL343" s="83"/>
      <c r="BM343" s="83"/>
      <c r="BN343" s="83"/>
      <c r="BO343" s="83"/>
      <c r="BP343" s="83"/>
      <c r="BQ343" s="83"/>
      <c r="BR343" s="83"/>
      <c r="BS343" s="83"/>
      <c r="BT343" s="83"/>
      <c r="BU343" s="83"/>
      <c r="BV343" s="83"/>
      <c r="BW343" s="83"/>
      <c r="BX343" s="83"/>
      <c r="BY343" s="83"/>
      <c r="BZ343" s="83"/>
      <c r="CA343" s="83"/>
      <c r="CB343" s="83"/>
      <c r="CC343" s="83"/>
      <c r="CD343" s="83"/>
      <c r="CE343" s="83"/>
      <c r="CF343" s="83"/>
      <c r="CG343" s="83"/>
      <c r="CH343" s="83"/>
      <c r="CI343" s="83"/>
      <c r="CJ343" s="83"/>
      <c r="CK343" s="83"/>
      <c r="CL343" s="83"/>
      <c r="CM343" s="83"/>
      <c r="CN343" s="83"/>
      <c r="CO343" s="83"/>
      <c r="CP343" s="83"/>
      <c r="CQ343" s="83"/>
      <c r="CR343" s="83"/>
      <c r="CS343" s="83"/>
      <c r="CT343" s="83"/>
      <c r="CU343" s="83"/>
      <c r="CV343" s="83"/>
      <c r="CW343" s="83"/>
      <c r="CX343" s="83"/>
      <c r="CY343" s="83"/>
      <c r="CZ343" s="83"/>
      <c r="DA343" s="83"/>
      <c r="DB343" s="83"/>
      <c r="DC343" s="83"/>
      <c r="DD343" s="83"/>
      <c r="DE343" s="83"/>
      <c r="DF343" s="83"/>
      <c r="DG343" s="83"/>
      <c r="DH343" s="83"/>
      <c r="DI343" s="83"/>
    </row>
    <row r="344" spans="1:113" ht="13.5" customHeight="1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83"/>
      <c r="BJ344" s="83"/>
      <c r="BK344" s="83"/>
      <c r="BL344" s="83"/>
      <c r="BM344" s="83"/>
      <c r="BN344" s="83"/>
      <c r="BO344" s="83"/>
      <c r="BP344" s="83"/>
      <c r="BQ344" s="83"/>
      <c r="BR344" s="83"/>
      <c r="BS344" s="83"/>
      <c r="BT344" s="83"/>
      <c r="BU344" s="83"/>
      <c r="BV344" s="83"/>
      <c r="BW344" s="83"/>
      <c r="BX344" s="83"/>
      <c r="BY344" s="83"/>
      <c r="BZ344" s="83"/>
      <c r="CA344" s="83"/>
      <c r="CB344" s="83"/>
      <c r="CC344" s="83"/>
      <c r="CD344" s="83"/>
      <c r="CE344" s="83"/>
      <c r="CF344" s="83"/>
      <c r="CG344" s="83"/>
      <c r="CH344" s="83"/>
      <c r="CI344" s="83"/>
      <c r="CJ344" s="83"/>
      <c r="CK344" s="83"/>
      <c r="CL344" s="83"/>
      <c r="CM344" s="83"/>
      <c r="CN344" s="83"/>
      <c r="CO344" s="83"/>
      <c r="CP344" s="83"/>
      <c r="CQ344" s="83"/>
      <c r="CR344" s="83"/>
      <c r="CS344" s="83"/>
      <c r="CT344" s="83"/>
      <c r="CU344" s="83"/>
      <c r="CV344" s="83"/>
      <c r="CW344" s="83"/>
      <c r="CX344" s="83"/>
      <c r="CY344" s="83"/>
      <c r="CZ344" s="83"/>
      <c r="DA344" s="83"/>
      <c r="DB344" s="83"/>
      <c r="DC344" s="83"/>
      <c r="DD344" s="83"/>
      <c r="DE344" s="83"/>
      <c r="DF344" s="83"/>
      <c r="DG344" s="83"/>
      <c r="DH344" s="83"/>
      <c r="DI344" s="83"/>
    </row>
    <row r="345" spans="1:113" ht="13.5" customHeight="1">
      <c r="A345" s="83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83"/>
      <c r="BJ345" s="83"/>
      <c r="BK345" s="83"/>
      <c r="BL345" s="83"/>
      <c r="BM345" s="83"/>
      <c r="BN345" s="83"/>
      <c r="BO345" s="83"/>
      <c r="BP345" s="83"/>
      <c r="BQ345" s="83"/>
      <c r="BR345" s="83"/>
      <c r="BS345" s="83"/>
      <c r="BT345" s="83"/>
      <c r="BU345" s="83"/>
      <c r="BV345" s="83"/>
      <c r="BW345" s="83"/>
      <c r="BX345" s="83"/>
      <c r="BY345" s="83"/>
      <c r="BZ345" s="83"/>
      <c r="CA345" s="83"/>
      <c r="CB345" s="83"/>
      <c r="CC345" s="83"/>
      <c r="CD345" s="83"/>
      <c r="CE345" s="83"/>
      <c r="CF345" s="83"/>
      <c r="CG345" s="83"/>
      <c r="CH345" s="83"/>
      <c r="CI345" s="83"/>
      <c r="CJ345" s="83"/>
      <c r="CK345" s="83"/>
      <c r="CL345" s="83"/>
      <c r="CM345" s="83"/>
      <c r="CN345" s="83"/>
      <c r="CO345" s="83"/>
      <c r="CP345" s="83"/>
      <c r="CQ345" s="83"/>
      <c r="CR345" s="83"/>
      <c r="CS345" s="83"/>
      <c r="CT345" s="83"/>
      <c r="CU345" s="83"/>
      <c r="CV345" s="83"/>
      <c r="CW345" s="83"/>
      <c r="CX345" s="83"/>
      <c r="CY345" s="83"/>
      <c r="CZ345" s="83"/>
      <c r="DA345" s="83"/>
      <c r="DB345" s="83"/>
      <c r="DC345" s="83"/>
      <c r="DD345" s="83"/>
      <c r="DE345" s="83"/>
      <c r="DF345" s="83"/>
      <c r="DG345" s="83"/>
      <c r="DH345" s="83"/>
      <c r="DI345" s="83"/>
    </row>
    <row r="346" spans="1:113" ht="13.5" customHeight="1">
      <c r="A346" s="83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  <c r="BI346" s="83"/>
      <c r="BJ346" s="83"/>
      <c r="BK346" s="83"/>
      <c r="BL346" s="83"/>
      <c r="BM346" s="83"/>
      <c r="BN346" s="83"/>
      <c r="BO346" s="83"/>
      <c r="BP346" s="83"/>
      <c r="BQ346" s="83"/>
      <c r="BR346" s="83"/>
      <c r="BS346" s="83"/>
      <c r="BT346" s="83"/>
      <c r="BU346" s="83"/>
      <c r="BV346" s="83"/>
      <c r="BW346" s="83"/>
      <c r="BX346" s="83"/>
      <c r="BY346" s="83"/>
      <c r="BZ346" s="83"/>
      <c r="CA346" s="83"/>
      <c r="CB346" s="83"/>
      <c r="CC346" s="83"/>
      <c r="CD346" s="83"/>
      <c r="CE346" s="83"/>
      <c r="CF346" s="83"/>
      <c r="CG346" s="83"/>
      <c r="CH346" s="83"/>
      <c r="CI346" s="83"/>
      <c r="CJ346" s="83"/>
      <c r="CK346" s="83"/>
      <c r="CL346" s="83"/>
      <c r="CM346" s="83"/>
      <c r="CN346" s="83"/>
      <c r="CO346" s="83"/>
      <c r="CP346" s="83"/>
      <c r="CQ346" s="83"/>
      <c r="CR346" s="83"/>
      <c r="CS346" s="83"/>
      <c r="CT346" s="83"/>
      <c r="CU346" s="83"/>
      <c r="CV346" s="83"/>
      <c r="CW346" s="83"/>
      <c r="CX346" s="83"/>
      <c r="CY346" s="83"/>
      <c r="CZ346" s="83"/>
      <c r="DA346" s="83"/>
      <c r="DB346" s="83"/>
      <c r="DC346" s="83"/>
      <c r="DD346" s="83"/>
      <c r="DE346" s="83"/>
      <c r="DF346" s="83"/>
      <c r="DG346" s="83"/>
      <c r="DH346" s="83"/>
      <c r="DI346" s="83"/>
    </row>
    <row r="347" spans="1:113" ht="13.5" customHeight="1">
      <c r="A347" s="83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  <c r="BI347" s="83"/>
      <c r="BJ347" s="83"/>
      <c r="BK347" s="83"/>
      <c r="BL347" s="83"/>
      <c r="BM347" s="83"/>
      <c r="BN347" s="83"/>
      <c r="BO347" s="83"/>
      <c r="BP347" s="83"/>
      <c r="BQ347" s="83"/>
      <c r="BR347" s="83"/>
      <c r="BS347" s="83"/>
      <c r="BT347" s="83"/>
      <c r="BU347" s="83"/>
      <c r="BV347" s="83"/>
      <c r="BW347" s="83"/>
      <c r="BX347" s="83"/>
      <c r="BY347" s="83"/>
      <c r="BZ347" s="83"/>
      <c r="CA347" s="83"/>
      <c r="CB347" s="83"/>
      <c r="CC347" s="83"/>
      <c r="CD347" s="83"/>
      <c r="CE347" s="83"/>
      <c r="CF347" s="83"/>
      <c r="CG347" s="83"/>
      <c r="CH347" s="83"/>
      <c r="CI347" s="83"/>
      <c r="CJ347" s="83"/>
      <c r="CK347" s="83"/>
      <c r="CL347" s="83"/>
      <c r="CM347" s="83"/>
      <c r="CN347" s="83"/>
      <c r="CO347" s="83"/>
      <c r="CP347" s="83"/>
      <c r="CQ347" s="83"/>
      <c r="CR347" s="83"/>
      <c r="CS347" s="83"/>
      <c r="CT347" s="83"/>
      <c r="CU347" s="83"/>
      <c r="CV347" s="83"/>
      <c r="CW347" s="83"/>
      <c r="CX347" s="83"/>
      <c r="CY347" s="83"/>
      <c r="CZ347" s="83"/>
      <c r="DA347" s="83"/>
      <c r="DB347" s="83"/>
      <c r="DC347" s="83"/>
      <c r="DD347" s="83"/>
      <c r="DE347" s="83"/>
      <c r="DF347" s="83"/>
      <c r="DG347" s="83"/>
      <c r="DH347" s="83"/>
      <c r="DI347" s="83"/>
    </row>
    <row r="348" spans="1:113" ht="13.5" customHeight="1">
      <c r="A348" s="83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  <c r="BI348" s="83"/>
      <c r="BJ348" s="83"/>
      <c r="BK348" s="83"/>
      <c r="BL348" s="83"/>
      <c r="BM348" s="83"/>
      <c r="BN348" s="83"/>
      <c r="BO348" s="83"/>
      <c r="BP348" s="83"/>
      <c r="BQ348" s="83"/>
      <c r="BR348" s="83"/>
      <c r="BS348" s="83"/>
      <c r="BT348" s="83"/>
      <c r="BU348" s="83"/>
      <c r="BV348" s="83"/>
      <c r="BW348" s="83"/>
      <c r="BX348" s="83"/>
      <c r="BY348" s="83"/>
      <c r="BZ348" s="83"/>
      <c r="CA348" s="83"/>
      <c r="CB348" s="83"/>
      <c r="CC348" s="83"/>
      <c r="CD348" s="83"/>
      <c r="CE348" s="83"/>
      <c r="CF348" s="83"/>
      <c r="CG348" s="83"/>
      <c r="CH348" s="83"/>
      <c r="CI348" s="83"/>
      <c r="CJ348" s="83"/>
      <c r="CK348" s="83"/>
      <c r="CL348" s="83"/>
      <c r="CM348" s="83"/>
      <c r="CN348" s="83"/>
      <c r="CO348" s="83"/>
      <c r="CP348" s="83"/>
      <c r="CQ348" s="83"/>
      <c r="CR348" s="83"/>
      <c r="CS348" s="83"/>
      <c r="CT348" s="83"/>
      <c r="CU348" s="83"/>
      <c r="CV348" s="83"/>
      <c r="CW348" s="83"/>
      <c r="CX348" s="83"/>
      <c r="CY348" s="83"/>
      <c r="CZ348" s="83"/>
      <c r="DA348" s="83"/>
      <c r="DB348" s="83"/>
      <c r="DC348" s="83"/>
      <c r="DD348" s="83"/>
      <c r="DE348" s="83"/>
      <c r="DF348" s="83"/>
      <c r="DG348" s="83"/>
      <c r="DH348" s="83"/>
      <c r="DI348" s="83"/>
    </row>
    <row r="349" spans="1:113" ht="13.5" customHeight="1">
      <c r="A349" s="83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  <c r="BI349" s="83"/>
      <c r="BJ349" s="83"/>
      <c r="BK349" s="83"/>
      <c r="BL349" s="83"/>
      <c r="BM349" s="83"/>
      <c r="BN349" s="83"/>
      <c r="BO349" s="83"/>
      <c r="BP349" s="83"/>
      <c r="BQ349" s="83"/>
      <c r="BR349" s="83"/>
      <c r="BS349" s="83"/>
      <c r="BT349" s="83"/>
      <c r="BU349" s="83"/>
      <c r="BV349" s="83"/>
      <c r="BW349" s="83"/>
      <c r="BX349" s="83"/>
      <c r="BY349" s="83"/>
      <c r="BZ349" s="83"/>
      <c r="CA349" s="83"/>
      <c r="CB349" s="83"/>
      <c r="CC349" s="83"/>
      <c r="CD349" s="83"/>
      <c r="CE349" s="83"/>
      <c r="CF349" s="83"/>
      <c r="CG349" s="83"/>
      <c r="CH349" s="83"/>
      <c r="CI349" s="83"/>
      <c r="CJ349" s="83"/>
      <c r="CK349" s="83"/>
      <c r="CL349" s="83"/>
      <c r="CM349" s="83"/>
      <c r="CN349" s="83"/>
      <c r="CO349" s="83"/>
      <c r="CP349" s="83"/>
      <c r="CQ349" s="83"/>
      <c r="CR349" s="83"/>
      <c r="CS349" s="83"/>
      <c r="CT349" s="83"/>
      <c r="CU349" s="83"/>
      <c r="CV349" s="83"/>
      <c r="CW349" s="83"/>
      <c r="CX349" s="83"/>
      <c r="CY349" s="83"/>
      <c r="CZ349" s="83"/>
      <c r="DA349" s="83"/>
      <c r="DB349" s="83"/>
      <c r="DC349" s="83"/>
      <c r="DD349" s="83"/>
      <c r="DE349" s="83"/>
      <c r="DF349" s="83"/>
      <c r="DG349" s="83"/>
      <c r="DH349" s="83"/>
      <c r="DI349" s="83"/>
    </row>
    <row r="350" spans="1:113" ht="13.5" customHeight="1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  <c r="BI350" s="83"/>
      <c r="BJ350" s="83"/>
      <c r="BK350" s="83"/>
      <c r="BL350" s="83"/>
      <c r="BM350" s="83"/>
      <c r="BN350" s="83"/>
      <c r="BO350" s="83"/>
      <c r="BP350" s="83"/>
      <c r="BQ350" s="83"/>
      <c r="BR350" s="83"/>
      <c r="BS350" s="83"/>
      <c r="BT350" s="83"/>
      <c r="BU350" s="83"/>
      <c r="BV350" s="83"/>
      <c r="BW350" s="83"/>
      <c r="BX350" s="83"/>
      <c r="BY350" s="83"/>
      <c r="BZ350" s="83"/>
      <c r="CA350" s="83"/>
      <c r="CB350" s="83"/>
      <c r="CC350" s="83"/>
      <c r="CD350" s="83"/>
      <c r="CE350" s="83"/>
      <c r="CF350" s="83"/>
      <c r="CG350" s="83"/>
      <c r="CH350" s="83"/>
      <c r="CI350" s="83"/>
      <c r="CJ350" s="83"/>
      <c r="CK350" s="83"/>
      <c r="CL350" s="83"/>
      <c r="CM350" s="83"/>
      <c r="CN350" s="83"/>
      <c r="CO350" s="83"/>
      <c r="CP350" s="83"/>
      <c r="CQ350" s="83"/>
      <c r="CR350" s="83"/>
      <c r="CS350" s="83"/>
      <c r="CT350" s="83"/>
      <c r="CU350" s="83"/>
      <c r="CV350" s="83"/>
      <c r="CW350" s="83"/>
      <c r="CX350" s="83"/>
      <c r="CY350" s="83"/>
      <c r="CZ350" s="83"/>
      <c r="DA350" s="83"/>
      <c r="DB350" s="83"/>
      <c r="DC350" s="83"/>
      <c r="DD350" s="83"/>
      <c r="DE350" s="83"/>
      <c r="DF350" s="83"/>
      <c r="DG350" s="83"/>
      <c r="DH350" s="83"/>
      <c r="DI350" s="83"/>
    </row>
    <row r="351" spans="1:113" ht="13.5" customHeight="1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  <c r="BI351" s="83"/>
      <c r="BJ351" s="83"/>
      <c r="BK351" s="83"/>
      <c r="BL351" s="83"/>
      <c r="BM351" s="83"/>
      <c r="BN351" s="83"/>
      <c r="BO351" s="83"/>
      <c r="BP351" s="83"/>
      <c r="BQ351" s="83"/>
      <c r="BR351" s="83"/>
      <c r="BS351" s="83"/>
      <c r="BT351" s="83"/>
      <c r="BU351" s="83"/>
      <c r="BV351" s="83"/>
      <c r="BW351" s="83"/>
      <c r="BX351" s="83"/>
      <c r="BY351" s="83"/>
      <c r="BZ351" s="83"/>
      <c r="CA351" s="83"/>
      <c r="CB351" s="83"/>
      <c r="CC351" s="83"/>
      <c r="CD351" s="83"/>
      <c r="CE351" s="83"/>
      <c r="CF351" s="83"/>
      <c r="CG351" s="83"/>
      <c r="CH351" s="83"/>
      <c r="CI351" s="83"/>
      <c r="CJ351" s="83"/>
      <c r="CK351" s="83"/>
      <c r="CL351" s="83"/>
      <c r="CM351" s="83"/>
      <c r="CN351" s="83"/>
      <c r="CO351" s="83"/>
      <c r="CP351" s="83"/>
      <c r="CQ351" s="83"/>
      <c r="CR351" s="83"/>
      <c r="CS351" s="83"/>
      <c r="CT351" s="83"/>
      <c r="CU351" s="83"/>
      <c r="CV351" s="83"/>
      <c r="CW351" s="83"/>
      <c r="CX351" s="83"/>
      <c r="CY351" s="83"/>
      <c r="CZ351" s="83"/>
      <c r="DA351" s="83"/>
      <c r="DB351" s="83"/>
      <c r="DC351" s="83"/>
      <c r="DD351" s="83"/>
      <c r="DE351" s="83"/>
      <c r="DF351" s="83"/>
      <c r="DG351" s="83"/>
      <c r="DH351" s="83"/>
      <c r="DI351" s="83"/>
    </row>
    <row r="352" spans="1:113" ht="13.5" customHeight="1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  <c r="BI352" s="83"/>
      <c r="BJ352" s="83"/>
      <c r="BK352" s="83"/>
      <c r="BL352" s="83"/>
      <c r="BM352" s="83"/>
      <c r="BN352" s="83"/>
      <c r="BO352" s="83"/>
      <c r="BP352" s="83"/>
      <c r="BQ352" s="83"/>
      <c r="BR352" s="83"/>
      <c r="BS352" s="83"/>
      <c r="BT352" s="83"/>
      <c r="BU352" s="83"/>
      <c r="BV352" s="83"/>
      <c r="BW352" s="83"/>
      <c r="BX352" s="83"/>
      <c r="BY352" s="83"/>
      <c r="BZ352" s="83"/>
      <c r="CA352" s="83"/>
      <c r="CB352" s="83"/>
      <c r="CC352" s="83"/>
      <c r="CD352" s="83"/>
      <c r="CE352" s="83"/>
      <c r="CF352" s="83"/>
      <c r="CG352" s="83"/>
      <c r="CH352" s="83"/>
      <c r="CI352" s="83"/>
      <c r="CJ352" s="83"/>
      <c r="CK352" s="83"/>
      <c r="CL352" s="83"/>
      <c r="CM352" s="83"/>
      <c r="CN352" s="83"/>
      <c r="CO352" s="83"/>
      <c r="CP352" s="83"/>
      <c r="CQ352" s="83"/>
      <c r="CR352" s="83"/>
      <c r="CS352" s="83"/>
      <c r="CT352" s="83"/>
      <c r="CU352" s="83"/>
      <c r="CV352" s="83"/>
      <c r="CW352" s="83"/>
      <c r="CX352" s="83"/>
      <c r="CY352" s="83"/>
      <c r="CZ352" s="83"/>
      <c r="DA352" s="83"/>
      <c r="DB352" s="83"/>
      <c r="DC352" s="83"/>
      <c r="DD352" s="83"/>
      <c r="DE352" s="83"/>
      <c r="DF352" s="83"/>
      <c r="DG352" s="83"/>
      <c r="DH352" s="83"/>
      <c r="DI352" s="83"/>
    </row>
    <row r="353" spans="1:113" ht="13.5" customHeight="1">
      <c r="A353" s="83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  <c r="BI353" s="83"/>
      <c r="BJ353" s="83"/>
      <c r="BK353" s="83"/>
      <c r="BL353" s="83"/>
      <c r="BM353" s="83"/>
      <c r="BN353" s="83"/>
      <c r="BO353" s="83"/>
      <c r="BP353" s="83"/>
      <c r="BQ353" s="83"/>
      <c r="BR353" s="83"/>
      <c r="BS353" s="83"/>
      <c r="BT353" s="83"/>
      <c r="BU353" s="83"/>
      <c r="BV353" s="83"/>
      <c r="BW353" s="83"/>
      <c r="BX353" s="83"/>
      <c r="BY353" s="83"/>
      <c r="BZ353" s="83"/>
      <c r="CA353" s="83"/>
      <c r="CB353" s="83"/>
      <c r="CC353" s="83"/>
      <c r="CD353" s="83"/>
      <c r="CE353" s="83"/>
      <c r="CF353" s="83"/>
      <c r="CG353" s="83"/>
      <c r="CH353" s="83"/>
      <c r="CI353" s="83"/>
      <c r="CJ353" s="83"/>
      <c r="CK353" s="83"/>
      <c r="CL353" s="83"/>
      <c r="CM353" s="83"/>
      <c r="CN353" s="83"/>
      <c r="CO353" s="83"/>
      <c r="CP353" s="83"/>
      <c r="CQ353" s="83"/>
      <c r="CR353" s="83"/>
      <c r="CS353" s="83"/>
      <c r="CT353" s="83"/>
      <c r="CU353" s="83"/>
      <c r="CV353" s="83"/>
      <c r="CW353" s="83"/>
      <c r="CX353" s="83"/>
      <c r="CY353" s="83"/>
      <c r="CZ353" s="83"/>
      <c r="DA353" s="83"/>
      <c r="DB353" s="83"/>
      <c r="DC353" s="83"/>
      <c r="DD353" s="83"/>
      <c r="DE353" s="83"/>
      <c r="DF353" s="83"/>
      <c r="DG353" s="83"/>
      <c r="DH353" s="83"/>
      <c r="DI353" s="83"/>
    </row>
    <row r="354" spans="1:113" ht="13.5" customHeight="1">
      <c r="A354" s="83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  <c r="BI354" s="83"/>
      <c r="BJ354" s="83"/>
      <c r="BK354" s="83"/>
      <c r="BL354" s="83"/>
      <c r="BM354" s="83"/>
      <c r="BN354" s="83"/>
      <c r="BO354" s="83"/>
      <c r="BP354" s="83"/>
      <c r="BQ354" s="83"/>
      <c r="BR354" s="83"/>
      <c r="BS354" s="83"/>
      <c r="BT354" s="83"/>
      <c r="BU354" s="83"/>
      <c r="BV354" s="83"/>
      <c r="BW354" s="83"/>
      <c r="BX354" s="83"/>
      <c r="BY354" s="83"/>
      <c r="BZ354" s="83"/>
      <c r="CA354" s="83"/>
      <c r="CB354" s="83"/>
      <c r="CC354" s="83"/>
      <c r="CD354" s="83"/>
      <c r="CE354" s="83"/>
      <c r="CF354" s="83"/>
      <c r="CG354" s="83"/>
      <c r="CH354" s="83"/>
      <c r="CI354" s="83"/>
      <c r="CJ354" s="83"/>
      <c r="CK354" s="83"/>
      <c r="CL354" s="83"/>
      <c r="CM354" s="83"/>
      <c r="CN354" s="83"/>
      <c r="CO354" s="83"/>
      <c r="CP354" s="83"/>
      <c r="CQ354" s="83"/>
      <c r="CR354" s="83"/>
      <c r="CS354" s="83"/>
      <c r="CT354" s="83"/>
      <c r="CU354" s="83"/>
      <c r="CV354" s="83"/>
      <c r="CW354" s="83"/>
      <c r="CX354" s="83"/>
      <c r="CY354" s="83"/>
      <c r="CZ354" s="83"/>
      <c r="DA354" s="83"/>
      <c r="DB354" s="83"/>
      <c r="DC354" s="83"/>
      <c r="DD354" s="83"/>
      <c r="DE354" s="83"/>
      <c r="DF354" s="83"/>
      <c r="DG354" s="83"/>
      <c r="DH354" s="83"/>
      <c r="DI354" s="83"/>
    </row>
    <row r="355" spans="1:113" ht="13.5" customHeight="1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  <c r="BV355" s="83"/>
      <c r="BW355" s="83"/>
      <c r="BX355" s="83"/>
      <c r="BY355" s="83"/>
      <c r="BZ355" s="83"/>
      <c r="CA355" s="83"/>
      <c r="CB355" s="83"/>
      <c r="CC355" s="83"/>
      <c r="CD355" s="83"/>
      <c r="CE355" s="83"/>
      <c r="CF355" s="83"/>
      <c r="CG355" s="83"/>
      <c r="CH355" s="83"/>
      <c r="CI355" s="83"/>
      <c r="CJ355" s="83"/>
      <c r="CK355" s="83"/>
      <c r="CL355" s="83"/>
      <c r="CM355" s="83"/>
      <c r="CN355" s="83"/>
      <c r="CO355" s="83"/>
      <c r="CP355" s="83"/>
      <c r="CQ355" s="83"/>
      <c r="CR355" s="83"/>
      <c r="CS355" s="83"/>
      <c r="CT355" s="83"/>
      <c r="CU355" s="83"/>
      <c r="CV355" s="83"/>
      <c r="CW355" s="83"/>
      <c r="CX355" s="83"/>
      <c r="CY355" s="83"/>
      <c r="CZ355" s="83"/>
      <c r="DA355" s="83"/>
      <c r="DB355" s="83"/>
      <c r="DC355" s="83"/>
      <c r="DD355" s="83"/>
      <c r="DE355" s="83"/>
      <c r="DF355" s="83"/>
      <c r="DG355" s="83"/>
      <c r="DH355" s="83"/>
      <c r="DI355" s="83"/>
    </row>
    <row r="356" spans="1:113" ht="13.5" customHeight="1">
      <c r="A356" s="83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  <c r="BV356" s="83"/>
      <c r="BW356" s="83"/>
      <c r="BX356" s="83"/>
      <c r="BY356" s="83"/>
      <c r="BZ356" s="83"/>
      <c r="CA356" s="83"/>
      <c r="CB356" s="83"/>
      <c r="CC356" s="83"/>
      <c r="CD356" s="83"/>
      <c r="CE356" s="83"/>
      <c r="CF356" s="83"/>
      <c r="CG356" s="83"/>
      <c r="CH356" s="83"/>
      <c r="CI356" s="83"/>
      <c r="CJ356" s="83"/>
      <c r="CK356" s="83"/>
      <c r="CL356" s="83"/>
      <c r="CM356" s="83"/>
      <c r="CN356" s="83"/>
      <c r="CO356" s="83"/>
      <c r="CP356" s="83"/>
      <c r="CQ356" s="83"/>
      <c r="CR356" s="83"/>
      <c r="CS356" s="83"/>
      <c r="CT356" s="83"/>
      <c r="CU356" s="83"/>
      <c r="CV356" s="83"/>
      <c r="CW356" s="83"/>
      <c r="CX356" s="83"/>
      <c r="CY356" s="83"/>
      <c r="CZ356" s="83"/>
      <c r="DA356" s="83"/>
      <c r="DB356" s="83"/>
      <c r="DC356" s="83"/>
      <c r="DD356" s="83"/>
      <c r="DE356" s="83"/>
      <c r="DF356" s="83"/>
      <c r="DG356" s="83"/>
      <c r="DH356" s="83"/>
      <c r="DI356" s="83"/>
    </row>
    <row r="357" spans="1:113" ht="13.5" customHeight="1">
      <c r="A357" s="83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  <c r="BJ357" s="83"/>
      <c r="BK357" s="83"/>
      <c r="BL357" s="83"/>
      <c r="BM357" s="83"/>
      <c r="BN357" s="83"/>
      <c r="BO357" s="83"/>
      <c r="BP357" s="83"/>
      <c r="BQ357" s="83"/>
      <c r="BR357" s="83"/>
      <c r="BS357" s="83"/>
      <c r="BT357" s="83"/>
      <c r="BU357" s="83"/>
      <c r="BV357" s="83"/>
      <c r="BW357" s="83"/>
      <c r="BX357" s="83"/>
      <c r="BY357" s="83"/>
      <c r="BZ357" s="83"/>
      <c r="CA357" s="83"/>
      <c r="CB357" s="83"/>
      <c r="CC357" s="83"/>
      <c r="CD357" s="83"/>
      <c r="CE357" s="83"/>
      <c r="CF357" s="83"/>
      <c r="CG357" s="83"/>
      <c r="CH357" s="83"/>
      <c r="CI357" s="83"/>
      <c r="CJ357" s="83"/>
      <c r="CK357" s="83"/>
      <c r="CL357" s="83"/>
      <c r="CM357" s="83"/>
      <c r="CN357" s="83"/>
      <c r="CO357" s="83"/>
      <c r="CP357" s="83"/>
      <c r="CQ357" s="83"/>
      <c r="CR357" s="83"/>
      <c r="CS357" s="83"/>
      <c r="CT357" s="83"/>
      <c r="CU357" s="83"/>
      <c r="CV357" s="83"/>
      <c r="CW357" s="83"/>
      <c r="CX357" s="83"/>
      <c r="CY357" s="83"/>
      <c r="CZ357" s="83"/>
      <c r="DA357" s="83"/>
      <c r="DB357" s="83"/>
      <c r="DC357" s="83"/>
      <c r="DD357" s="83"/>
      <c r="DE357" s="83"/>
      <c r="DF357" s="83"/>
      <c r="DG357" s="83"/>
      <c r="DH357" s="83"/>
      <c r="DI357" s="83"/>
    </row>
    <row r="358" spans="1:113" ht="13.5" customHeight="1">
      <c r="A358" s="83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83"/>
      <c r="BK358" s="83"/>
      <c r="BL358" s="83"/>
      <c r="BM358" s="83"/>
      <c r="BN358" s="83"/>
      <c r="BO358" s="83"/>
      <c r="BP358" s="83"/>
      <c r="BQ358" s="83"/>
      <c r="BR358" s="83"/>
      <c r="BS358" s="83"/>
      <c r="BT358" s="83"/>
      <c r="BU358" s="83"/>
      <c r="BV358" s="83"/>
      <c r="BW358" s="83"/>
      <c r="BX358" s="83"/>
      <c r="BY358" s="83"/>
      <c r="BZ358" s="83"/>
      <c r="CA358" s="83"/>
      <c r="CB358" s="83"/>
      <c r="CC358" s="83"/>
      <c r="CD358" s="83"/>
      <c r="CE358" s="83"/>
      <c r="CF358" s="83"/>
      <c r="CG358" s="83"/>
      <c r="CH358" s="83"/>
      <c r="CI358" s="83"/>
      <c r="CJ358" s="83"/>
      <c r="CK358" s="83"/>
      <c r="CL358" s="83"/>
      <c r="CM358" s="83"/>
      <c r="CN358" s="83"/>
      <c r="CO358" s="83"/>
      <c r="CP358" s="83"/>
      <c r="CQ358" s="83"/>
      <c r="CR358" s="83"/>
      <c r="CS358" s="83"/>
      <c r="CT358" s="83"/>
      <c r="CU358" s="83"/>
      <c r="CV358" s="83"/>
      <c r="CW358" s="83"/>
      <c r="CX358" s="83"/>
      <c r="CY358" s="83"/>
      <c r="CZ358" s="83"/>
      <c r="DA358" s="83"/>
      <c r="DB358" s="83"/>
      <c r="DC358" s="83"/>
      <c r="DD358" s="83"/>
      <c r="DE358" s="83"/>
      <c r="DF358" s="83"/>
      <c r="DG358" s="83"/>
      <c r="DH358" s="83"/>
      <c r="DI358" s="83"/>
    </row>
    <row r="359" spans="1:113" ht="13.5" customHeight="1">
      <c r="A359" s="83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 s="83"/>
      <c r="BK359" s="83"/>
      <c r="BL359" s="83"/>
      <c r="BM359" s="83"/>
      <c r="BN359" s="83"/>
      <c r="BO359" s="83"/>
      <c r="BP359" s="83"/>
      <c r="BQ359" s="83"/>
      <c r="BR359" s="83"/>
      <c r="BS359" s="83"/>
      <c r="BT359" s="83"/>
      <c r="BU359" s="83"/>
      <c r="BV359" s="83"/>
      <c r="BW359" s="83"/>
      <c r="BX359" s="83"/>
      <c r="BY359" s="83"/>
      <c r="BZ359" s="83"/>
      <c r="CA359" s="83"/>
      <c r="CB359" s="83"/>
      <c r="CC359" s="83"/>
      <c r="CD359" s="83"/>
      <c r="CE359" s="83"/>
      <c r="CF359" s="83"/>
      <c r="CG359" s="83"/>
      <c r="CH359" s="83"/>
      <c r="CI359" s="83"/>
      <c r="CJ359" s="83"/>
      <c r="CK359" s="83"/>
      <c r="CL359" s="83"/>
      <c r="CM359" s="83"/>
      <c r="CN359" s="83"/>
      <c r="CO359" s="83"/>
      <c r="CP359" s="83"/>
      <c r="CQ359" s="83"/>
      <c r="CR359" s="83"/>
      <c r="CS359" s="83"/>
      <c r="CT359" s="83"/>
      <c r="CU359" s="83"/>
      <c r="CV359" s="83"/>
      <c r="CW359" s="83"/>
      <c r="CX359" s="83"/>
      <c r="CY359" s="83"/>
      <c r="CZ359" s="83"/>
      <c r="DA359" s="83"/>
      <c r="DB359" s="83"/>
      <c r="DC359" s="83"/>
      <c r="DD359" s="83"/>
      <c r="DE359" s="83"/>
      <c r="DF359" s="83"/>
      <c r="DG359" s="83"/>
      <c r="DH359" s="83"/>
      <c r="DI359" s="83"/>
    </row>
    <row r="360" spans="1:113" ht="13.5" customHeight="1">
      <c r="A360" s="83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 s="83"/>
      <c r="BK360" s="83"/>
      <c r="BL360" s="83"/>
      <c r="BM360" s="83"/>
      <c r="BN360" s="83"/>
      <c r="BO360" s="83"/>
      <c r="BP360" s="83"/>
      <c r="BQ360" s="83"/>
      <c r="BR360" s="83"/>
      <c r="BS360" s="83"/>
      <c r="BT360" s="83"/>
      <c r="BU360" s="83"/>
      <c r="BV360" s="83"/>
      <c r="BW360" s="83"/>
      <c r="BX360" s="83"/>
      <c r="BY360" s="83"/>
      <c r="BZ360" s="83"/>
      <c r="CA360" s="83"/>
      <c r="CB360" s="83"/>
      <c r="CC360" s="83"/>
      <c r="CD360" s="83"/>
      <c r="CE360" s="83"/>
      <c r="CF360" s="83"/>
      <c r="CG360" s="83"/>
      <c r="CH360" s="83"/>
      <c r="CI360" s="83"/>
      <c r="CJ360" s="83"/>
      <c r="CK360" s="83"/>
      <c r="CL360" s="83"/>
      <c r="CM360" s="83"/>
      <c r="CN360" s="83"/>
      <c r="CO360" s="83"/>
      <c r="CP360" s="83"/>
      <c r="CQ360" s="83"/>
      <c r="CR360" s="83"/>
      <c r="CS360" s="83"/>
      <c r="CT360" s="83"/>
      <c r="CU360" s="83"/>
      <c r="CV360" s="83"/>
      <c r="CW360" s="83"/>
      <c r="CX360" s="83"/>
      <c r="CY360" s="83"/>
      <c r="CZ360" s="83"/>
      <c r="DA360" s="83"/>
      <c r="DB360" s="83"/>
      <c r="DC360" s="83"/>
      <c r="DD360" s="83"/>
      <c r="DE360" s="83"/>
      <c r="DF360" s="83"/>
      <c r="DG360" s="83"/>
      <c r="DH360" s="83"/>
      <c r="DI360" s="83"/>
    </row>
    <row r="361" spans="1:113" ht="13.5" customHeight="1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 s="83"/>
      <c r="BK361" s="83"/>
      <c r="BL361" s="83"/>
      <c r="BM361" s="83"/>
      <c r="BN361" s="83"/>
      <c r="BO361" s="83"/>
      <c r="BP361" s="83"/>
      <c r="BQ361" s="83"/>
      <c r="BR361" s="83"/>
      <c r="BS361" s="83"/>
      <c r="BT361" s="83"/>
      <c r="BU361" s="83"/>
      <c r="BV361" s="83"/>
      <c r="BW361" s="83"/>
      <c r="BX361" s="83"/>
      <c r="BY361" s="83"/>
      <c r="BZ361" s="83"/>
      <c r="CA361" s="83"/>
      <c r="CB361" s="83"/>
      <c r="CC361" s="83"/>
      <c r="CD361" s="83"/>
      <c r="CE361" s="83"/>
      <c r="CF361" s="83"/>
      <c r="CG361" s="83"/>
      <c r="CH361" s="83"/>
      <c r="CI361" s="83"/>
      <c r="CJ361" s="83"/>
      <c r="CK361" s="83"/>
      <c r="CL361" s="83"/>
      <c r="CM361" s="83"/>
      <c r="CN361" s="83"/>
      <c r="CO361" s="83"/>
      <c r="CP361" s="83"/>
      <c r="CQ361" s="83"/>
      <c r="CR361" s="83"/>
      <c r="CS361" s="83"/>
      <c r="CT361" s="83"/>
      <c r="CU361" s="83"/>
      <c r="CV361" s="83"/>
      <c r="CW361" s="83"/>
      <c r="CX361" s="83"/>
      <c r="CY361" s="83"/>
      <c r="CZ361" s="83"/>
      <c r="DA361" s="83"/>
      <c r="DB361" s="83"/>
      <c r="DC361" s="83"/>
      <c r="DD361" s="83"/>
      <c r="DE361" s="83"/>
      <c r="DF361" s="83"/>
      <c r="DG361" s="83"/>
      <c r="DH361" s="83"/>
      <c r="DI361" s="83"/>
    </row>
    <row r="362" spans="1:113" ht="13.5" customHeight="1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  <c r="BV362" s="83"/>
      <c r="BW362" s="83"/>
      <c r="BX362" s="83"/>
      <c r="BY362" s="83"/>
      <c r="BZ362" s="83"/>
      <c r="CA362" s="83"/>
      <c r="CB362" s="83"/>
      <c r="CC362" s="83"/>
      <c r="CD362" s="83"/>
      <c r="CE362" s="83"/>
      <c r="CF362" s="83"/>
      <c r="CG362" s="83"/>
      <c r="CH362" s="83"/>
      <c r="CI362" s="83"/>
      <c r="CJ362" s="83"/>
      <c r="CK362" s="83"/>
      <c r="CL362" s="83"/>
      <c r="CM362" s="83"/>
      <c r="CN362" s="83"/>
      <c r="CO362" s="83"/>
      <c r="CP362" s="83"/>
      <c r="CQ362" s="83"/>
      <c r="CR362" s="83"/>
      <c r="CS362" s="83"/>
      <c r="CT362" s="83"/>
      <c r="CU362" s="83"/>
      <c r="CV362" s="83"/>
      <c r="CW362" s="83"/>
      <c r="CX362" s="83"/>
      <c r="CY362" s="83"/>
      <c r="CZ362" s="83"/>
      <c r="DA362" s="83"/>
      <c r="DB362" s="83"/>
      <c r="DC362" s="83"/>
      <c r="DD362" s="83"/>
      <c r="DE362" s="83"/>
      <c r="DF362" s="83"/>
      <c r="DG362" s="83"/>
      <c r="DH362" s="83"/>
      <c r="DI362" s="83"/>
    </row>
    <row r="363" spans="1:113" ht="13.5" customHeight="1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  <c r="BV363" s="83"/>
      <c r="BW363" s="83"/>
      <c r="BX363" s="83"/>
      <c r="BY363" s="83"/>
      <c r="BZ363" s="83"/>
      <c r="CA363" s="83"/>
      <c r="CB363" s="83"/>
      <c r="CC363" s="83"/>
      <c r="CD363" s="83"/>
      <c r="CE363" s="83"/>
      <c r="CF363" s="83"/>
      <c r="CG363" s="83"/>
      <c r="CH363" s="83"/>
      <c r="CI363" s="83"/>
      <c r="CJ363" s="83"/>
      <c r="CK363" s="83"/>
      <c r="CL363" s="83"/>
      <c r="CM363" s="83"/>
      <c r="CN363" s="83"/>
      <c r="CO363" s="83"/>
      <c r="CP363" s="83"/>
      <c r="CQ363" s="83"/>
      <c r="CR363" s="83"/>
      <c r="CS363" s="83"/>
      <c r="CT363" s="83"/>
      <c r="CU363" s="83"/>
      <c r="CV363" s="83"/>
      <c r="CW363" s="83"/>
      <c r="CX363" s="83"/>
      <c r="CY363" s="83"/>
      <c r="CZ363" s="83"/>
      <c r="DA363" s="83"/>
      <c r="DB363" s="83"/>
      <c r="DC363" s="83"/>
      <c r="DD363" s="83"/>
      <c r="DE363" s="83"/>
      <c r="DF363" s="83"/>
      <c r="DG363" s="83"/>
      <c r="DH363" s="83"/>
      <c r="DI363" s="83"/>
    </row>
    <row r="364" spans="1:113" ht="13.5" customHeight="1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  <c r="BI364" s="83"/>
      <c r="BJ364" s="83"/>
      <c r="BK364" s="83"/>
      <c r="BL364" s="83"/>
      <c r="BM364" s="83"/>
      <c r="BN364" s="83"/>
      <c r="BO364" s="83"/>
      <c r="BP364" s="83"/>
      <c r="BQ364" s="83"/>
      <c r="BR364" s="83"/>
      <c r="BS364" s="83"/>
      <c r="BT364" s="83"/>
      <c r="BU364" s="83"/>
      <c r="BV364" s="83"/>
      <c r="BW364" s="83"/>
      <c r="BX364" s="83"/>
      <c r="BY364" s="83"/>
      <c r="BZ364" s="83"/>
      <c r="CA364" s="83"/>
      <c r="CB364" s="83"/>
      <c r="CC364" s="83"/>
      <c r="CD364" s="83"/>
      <c r="CE364" s="83"/>
      <c r="CF364" s="83"/>
      <c r="CG364" s="83"/>
      <c r="CH364" s="83"/>
      <c r="CI364" s="83"/>
      <c r="CJ364" s="83"/>
      <c r="CK364" s="83"/>
      <c r="CL364" s="83"/>
      <c r="CM364" s="83"/>
      <c r="CN364" s="83"/>
      <c r="CO364" s="83"/>
      <c r="CP364" s="83"/>
      <c r="CQ364" s="83"/>
      <c r="CR364" s="83"/>
      <c r="CS364" s="83"/>
      <c r="CT364" s="83"/>
      <c r="CU364" s="83"/>
      <c r="CV364" s="83"/>
      <c r="CW364" s="83"/>
      <c r="CX364" s="83"/>
      <c r="CY364" s="83"/>
      <c r="CZ364" s="83"/>
      <c r="DA364" s="83"/>
      <c r="DB364" s="83"/>
      <c r="DC364" s="83"/>
      <c r="DD364" s="83"/>
      <c r="DE364" s="83"/>
      <c r="DF364" s="83"/>
      <c r="DG364" s="83"/>
      <c r="DH364" s="83"/>
      <c r="DI364" s="83"/>
    </row>
    <row r="365" spans="1:113" ht="13.5" customHeight="1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  <c r="BV365" s="83"/>
      <c r="BW365" s="83"/>
      <c r="BX365" s="83"/>
      <c r="BY365" s="83"/>
      <c r="BZ365" s="83"/>
      <c r="CA365" s="83"/>
      <c r="CB365" s="83"/>
      <c r="CC365" s="83"/>
      <c r="CD365" s="83"/>
      <c r="CE365" s="83"/>
      <c r="CF365" s="83"/>
      <c r="CG365" s="83"/>
      <c r="CH365" s="83"/>
      <c r="CI365" s="83"/>
      <c r="CJ365" s="83"/>
      <c r="CK365" s="83"/>
      <c r="CL365" s="83"/>
      <c r="CM365" s="83"/>
      <c r="CN365" s="83"/>
      <c r="CO365" s="83"/>
      <c r="CP365" s="83"/>
      <c r="CQ365" s="83"/>
      <c r="CR365" s="83"/>
      <c r="CS365" s="83"/>
      <c r="CT365" s="83"/>
      <c r="CU365" s="83"/>
      <c r="CV365" s="83"/>
      <c r="CW365" s="83"/>
      <c r="CX365" s="83"/>
      <c r="CY365" s="83"/>
      <c r="CZ365" s="83"/>
      <c r="DA365" s="83"/>
      <c r="DB365" s="83"/>
      <c r="DC365" s="83"/>
      <c r="DD365" s="83"/>
      <c r="DE365" s="83"/>
      <c r="DF365" s="83"/>
      <c r="DG365" s="83"/>
      <c r="DH365" s="83"/>
      <c r="DI365" s="83"/>
    </row>
    <row r="366" spans="1:113" ht="13.5" customHeight="1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  <c r="BI366" s="83"/>
      <c r="BJ366" s="83"/>
      <c r="BK366" s="83"/>
      <c r="BL366" s="83"/>
      <c r="BM366" s="83"/>
      <c r="BN366" s="83"/>
      <c r="BO366" s="83"/>
      <c r="BP366" s="83"/>
      <c r="BQ366" s="83"/>
      <c r="BR366" s="83"/>
      <c r="BS366" s="83"/>
      <c r="BT366" s="83"/>
      <c r="BU366" s="83"/>
      <c r="BV366" s="83"/>
      <c r="BW366" s="83"/>
      <c r="BX366" s="83"/>
      <c r="BY366" s="83"/>
      <c r="BZ366" s="83"/>
      <c r="CA366" s="83"/>
      <c r="CB366" s="83"/>
      <c r="CC366" s="83"/>
      <c r="CD366" s="83"/>
      <c r="CE366" s="83"/>
      <c r="CF366" s="83"/>
      <c r="CG366" s="83"/>
      <c r="CH366" s="83"/>
      <c r="CI366" s="83"/>
      <c r="CJ366" s="83"/>
      <c r="CK366" s="83"/>
      <c r="CL366" s="83"/>
      <c r="CM366" s="83"/>
      <c r="CN366" s="83"/>
      <c r="CO366" s="83"/>
      <c r="CP366" s="83"/>
      <c r="CQ366" s="83"/>
      <c r="CR366" s="83"/>
      <c r="CS366" s="83"/>
      <c r="CT366" s="83"/>
      <c r="CU366" s="83"/>
      <c r="CV366" s="83"/>
      <c r="CW366" s="83"/>
      <c r="CX366" s="83"/>
      <c r="CY366" s="83"/>
      <c r="CZ366" s="83"/>
      <c r="DA366" s="83"/>
      <c r="DB366" s="83"/>
      <c r="DC366" s="83"/>
      <c r="DD366" s="83"/>
      <c r="DE366" s="83"/>
      <c r="DF366" s="83"/>
      <c r="DG366" s="83"/>
      <c r="DH366" s="83"/>
      <c r="DI366" s="83"/>
    </row>
    <row r="367" spans="1:113" ht="13.5" customHeight="1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  <c r="BI367" s="83"/>
      <c r="BJ367" s="83"/>
      <c r="BK367" s="83"/>
      <c r="BL367" s="83"/>
      <c r="BM367" s="83"/>
      <c r="BN367" s="83"/>
      <c r="BO367" s="83"/>
      <c r="BP367" s="83"/>
      <c r="BQ367" s="83"/>
      <c r="BR367" s="83"/>
      <c r="BS367" s="83"/>
      <c r="BT367" s="83"/>
      <c r="BU367" s="83"/>
      <c r="BV367" s="83"/>
      <c r="BW367" s="83"/>
      <c r="BX367" s="83"/>
      <c r="BY367" s="83"/>
      <c r="BZ367" s="83"/>
      <c r="CA367" s="83"/>
      <c r="CB367" s="83"/>
      <c r="CC367" s="83"/>
      <c r="CD367" s="83"/>
      <c r="CE367" s="83"/>
      <c r="CF367" s="83"/>
      <c r="CG367" s="83"/>
      <c r="CH367" s="83"/>
      <c r="CI367" s="83"/>
      <c r="CJ367" s="83"/>
      <c r="CK367" s="83"/>
      <c r="CL367" s="83"/>
      <c r="CM367" s="83"/>
      <c r="CN367" s="83"/>
      <c r="CO367" s="83"/>
      <c r="CP367" s="83"/>
      <c r="CQ367" s="83"/>
      <c r="CR367" s="83"/>
      <c r="CS367" s="83"/>
      <c r="CT367" s="83"/>
      <c r="CU367" s="83"/>
      <c r="CV367" s="83"/>
      <c r="CW367" s="83"/>
      <c r="CX367" s="83"/>
      <c r="CY367" s="83"/>
      <c r="CZ367" s="83"/>
      <c r="DA367" s="83"/>
      <c r="DB367" s="83"/>
      <c r="DC367" s="83"/>
      <c r="DD367" s="83"/>
      <c r="DE367" s="83"/>
      <c r="DF367" s="83"/>
      <c r="DG367" s="83"/>
      <c r="DH367" s="83"/>
      <c r="DI367" s="83"/>
    </row>
    <row r="368" spans="1:113" ht="13.5" customHeight="1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  <c r="BI368" s="83"/>
      <c r="BJ368" s="83"/>
      <c r="BK368" s="83"/>
      <c r="BL368" s="83"/>
      <c r="BM368" s="83"/>
      <c r="BN368" s="83"/>
      <c r="BO368" s="83"/>
      <c r="BP368" s="83"/>
      <c r="BQ368" s="83"/>
      <c r="BR368" s="83"/>
      <c r="BS368" s="83"/>
      <c r="BT368" s="83"/>
      <c r="BU368" s="83"/>
      <c r="BV368" s="83"/>
      <c r="BW368" s="83"/>
      <c r="BX368" s="83"/>
      <c r="BY368" s="83"/>
      <c r="BZ368" s="83"/>
      <c r="CA368" s="83"/>
      <c r="CB368" s="83"/>
      <c r="CC368" s="83"/>
      <c r="CD368" s="83"/>
      <c r="CE368" s="83"/>
      <c r="CF368" s="83"/>
      <c r="CG368" s="83"/>
      <c r="CH368" s="83"/>
      <c r="CI368" s="83"/>
      <c r="CJ368" s="83"/>
      <c r="CK368" s="83"/>
      <c r="CL368" s="83"/>
      <c r="CM368" s="83"/>
      <c r="CN368" s="83"/>
      <c r="CO368" s="83"/>
      <c r="CP368" s="83"/>
      <c r="CQ368" s="83"/>
      <c r="CR368" s="83"/>
      <c r="CS368" s="83"/>
      <c r="CT368" s="83"/>
      <c r="CU368" s="83"/>
      <c r="CV368" s="83"/>
      <c r="CW368" s="83"/>
      <c r="CX368" s="83"/>
      <c r="CY368" s="83"/>
      <c r="CZ368" s="83"/>
      <c r="DA368" s="83"/>
      <c r="DB368" s="83"/>
      <c r="DC368" s="83"/>
      <c r="DD368" s="83"/>
      <c r="DE368" s="83"/>
      <c r="DF368" s="83"/>
      <c r="DG368" s="83"/>
      <c r="DH368" s="83"/>
      <c r="DI368" s="83"/>
    </row>
    <row r="369" spans="1:113" ht="13.5" customHeight="1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  <c r="BI369" s="83"/>
      <c r="BJ369" s="83"/>
      <c r="BK369" s="83"/>
      <c r="BL369" s="83"/>
      <c r="BM369" s="83"/>
      <c r="BN369" s="83"/>
      <c r="BO369" s="83"/>
      <c r="BP369" s="83"/>
      <c r="BQ369" s="83"/>
      <c r="BR369" s="83"/>
      <c r="BS369" s="83"/>
      <c r="BT369" s="83"/>
      <c r="BU369" s="83"/>
      <c r="BV369" s="83"/>
      <c r="BW369" s="83"/>
      <c r="BX369" s="83"/>
      <c r="BY369" s="83"/>
      <c r="BZ369" s="83"/>
      <c r="CA369" s="83"/>
      <c r="CB369" s="83"/>
      <c r="CC369" s="83"/>
      <c r="CD369" s="83"/>
      <c r="CE369" s="83"/>
      <c r="CF369" s="83"/>
      <c r="CG369" s="83"/>
      <c r="CH369" s="83"/>
      <c r="CI369" s="83"/>
      <c r="CJ369" s="83"/>
      <c r="CK369" s="83"/>
      <c r="CL369" s="83"/>
      <c r="CM369" s="83"/>
      <c r="CN369" s="83"/>
      <c r="CO369" s="83"/>
      <c r="CP369" s="83"/>
      <c r="CQ369" s="83"/>
      <c r="CR369" s="83"/>
      <c r="CS369" s="83"/>
      <c r="CT369" s="83"/>
      <c r="CU369" s="83"/>
      <c r="CV369" s="83"/>
      <c r="CW369" s="83"/>
      <c r="CX369" s="83"/>
      <c r="CY369" s="83"/>
      <c r="CZ369" s="83"/>
      <c r="DA369" s="83"/>
      <c r="DB369" s="83"/>
      <c r="DC369" s="83"/>
      <c r="DD369" s="83"/>
      <c r="DE369" s="83"/>
      <c r="DF369" s="83"/>
      <c r="DG369" s="83"/>
      <c r="DH369" s="83"/>
      <c r="DI369" s="83"/>
    </row>
    <row r="370" spans="1:113" ht="13.5" customHeight="1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83"/>
      <c r="BK370" s="83"/>
      <c r="BL370" s="83"/>
      <c r="BM370" s="83"/>
      <c r="BN370" s="83"/>
      <c r="BO370" s="83"/>
      <c r="BP370" s="83"/>
      <c r="BQ370" s="83"/>
      <c r="BR370" s="83"/>
      <c r="BS370" s="83"/>
      <c r="BT370" s="83"/>
      <c r="BU370" s="83"/>
      <c r="BV370" s="83"/>
      <c r="BW370" s="83"/>
      <c r="BX370" s="83"/>
      <c r="BY370" s="83"/>
      <c r="BZ370" s="83"/>
      <c r="CA370" s="83"/>
      <c r="CB370" s="83"/>
      <c r="CC370" s="83"/>
      <c r="CD370" s="83"/>
      <c r="CE370" s="83"/>
      <c r="CF370" s="83"/>
      <c r="CG370" s="83"/>
      <c r="CH370" s="83"/>
      <c r="CI370" s="83"/>
      <c r="CJ370" s="83"/>
      <c r="CK370" s="83"/>
      <c r="CL370" s="83"/>
      <c r="CM370" s="83"/>
      <c r="CN370" s="83"/>
      <c r="CO370" s="83"/>
      <c r="CP370" s="83"/>
      <c r="CQ370" s="83"/>
      <c r="CR370" s="83"/>
      <c r="CS370" s="83"/>
      <c r="CT370" s="83"/>
      <c r="CU370" s="83"/>
      <c r="CV370" s="83"/>
      <c r="CW370" s="83"/>
      <c r="CX370" s="83"/>
      <c r="CY370" s="83"/>
      <c r="CZ370" s="83"/>
      <c r="DA370" s="83"/>
      <c r="DB370" s="83"/>
      <c r="DC370" s="83"/>
      <c r="DD370" s="83"/>
      <c r="DE370" s="83"/>
      <c r="DF370" s="83"/>
      <c r="DG370" s="83"/>
      <c r="DH370" s="83"/>
      <c r="DI370" s="83"/>
    </row>
    <row r="371" spans="1:113" ht="13.5" customHeight="1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  <c r="BI371" s="83"/>
      <c r="BJ371" s="83"/>
      <c r="BK371" s="83"/>
      <c r="BL371" s="83"/>
      <c r="BM371" s="83"/>
      <c r="BN371" s="83"/>
      <c r="BO371" s="83"/>
      <c r="BP371" s="83"/>
      <c r="BQ371" s="83"/>
      <c r="BR371" s="83"/>
      <c r="BS371" s="83"/>
      <c r="BT371" s="83"/>
      <c r="BU371" s="83"/>
      <c r="BV371" s="83"/>
      <c r="BW371" s="83"/>
      <c r="BX371" s="83"/>
      <c r="BY371" s="83"/>
      <c r="BZ371" s="83"/>
      <c r="CA371" s="83"/>
      <c r="CB371" s="83"/>
      <c r="CC371" s="83"/>
      <c r="CD371" s="83"/>
      <c r="CE371" s="83"/>
      <c r="CF371" s="83"/>
      <c r="CG371" s="83"/>
      <c r="CH371" s="83"/>
      <c r="CI371" s="83"/>
      <c r="CJ371" s="83"/>
      <c r="CK371" s="83"/>
      <c r="CL371" s="83"/>
      <c r="CM371" s="83"/>
      <c r="CN371" s="83"/>
      <c r="CO371" s="83"/>
      <c r="CP371" s="83"/>
      <c r="CQ371" s="83"/>
      <c r="CR371" s="83"/>
      <c r="CS371" s="83"/>
      <c r="CT371" s="83"/>
      <c r="CU371" s="83"/>
      <c r="CV371" s="83"/>
      <c r="CW371" s="83"/>
      <c r="CX371" s="83"/>
      <c r="CY371" s="83"/>
      <c r="CZ371" s="83"/>
      <c r="DA371" s="83"/>
      <c r="DB371" s="83"/>
      <c r="DC371" s="83"/>
      <c r="DD371" s="83"/>
      <c r="DE371" s="83"/>
      <c r="DF371" s="83"/>
      <c r="DG371" s="83"/>
      <c r="DH371" s="83"/>
      <c r="DI371" s="83"/>
    </row>
    <row r="372" spans="1:113" ht="13.5" customHeight="1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  <c r="BV372" s="83"/>
      <c r="BW372" s="83"/>
      <c r="BX372" s="83"/>
      <c r="BY372" s="83"/>
      <c r="BZ372" s="83"/>
      <c r="CA372" s="83"/>
      <c r="CB372" s="83"/>
      <c r="CC372" s="83"/>
      <c r="CD372" s="83"/>
      <c r="CE372" s="83"/>
      <c r="CF372" s="83"/>
      <c r="CG372" s="83"/>
      <c r="CH372" s="83"/>
      <c r="CI372" s="83"/>
      <c r="CJ372" s="83"/>
      <c r="CK372" s="83"/>
      <c r="CL372" s="83"/>
      <c r="CM372" s="83"/>
      <c r="CN372" s="83"/>
      <c r="CO372" s="83"/>
      <c r="CP372" s="83"/>
      <c r="CQ372" s="83"/>
      <c r="CR372" s="83"/>
      <c r="CS372" s="83"/>
      <c r="CT372" s="83"/>
      <c r="CU372" s="83"/>
      <c r="CV372" s="83"/>
      <c r="CW372" s="83"/>
      <c r="CX372" s="83"/>
      <c r="CY372" s="83"/>
      <c r="CZ372" s="83"/>
      <c r="DA372" s="83"/>
      <c r="DB372" s="83"/>
      <c r="DC372" s="83"/>
      <c r="DD372" s="83"/>
      <c r="DE372" s="83"/>
      <c r="DF372" s="83"/>
      <c r="DG372" s="83"/>
      <c r="DH372" s="83"/>
      <c r="DI372" s="83"/>
    </row>
    <row r="373" spans="1:113" ht="13.5" customHeight="1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83"/>
      <c r="BK373" s="83"/>
      <c r="BL373" s="83"/>
      <c r="BM373" s="83"/>
      <c r="BN373" s="83"/>
      <c r="BO373" s="83"/>
      <c r="BP373" s="83"/>
      <c r="BQ373" s="83"/>
      <c r="BR373" s="83"/>
      <c r="BS373" s="83"/>
      <c r="BT373" s="83"/>
      <c r="BU373" s="83"/>
      <c r="BV373" s="83"/>
      <c r="BW373" s="83"/>
      <c r="BX373" s="83"/>
      <c r="BY373" s="83"/>
      <c r="BZ373" s="83"/>
      <c r="CA373" s="83"/>
      <c r="CB373" s="83"/>
      <c r="CC373" s="83"/>
      <c r="CD373" s="83"/>
      <c r="CE373" s="83"/>
      <c r="CF373" s="83"/>
      <c r="CG373" s="83"/>
      <c r="CH373" s="83"/>
      <c r="CI373" s="83"/>
      <c r="CJ373" s="83"/>
      <c r="CK373" s="83"/>
      <c r="CL373" s="83"/>
      <c r="CM373" s="83"/>
      <c r="CN373" s="83"/>
      <c r="CO373" s="83"/>
      <c r="CP373" s="83"/>
      <c r="CQ373" s="83"/>
      <c r="CR373" s="83"/>
      <c r="CS373" s="83"/>
      <c r="CT373" s="83"/>
      <c r="CU373" s="83"/>
      <c r="CV373" s="83"/>
      <c r="CW373" s="83"/>
      <c r="CX373" s="83"/>
      <c r="CY373" s="83"/>
      <c r="CZ373" s="83"/>
      <c r="DA373" s="83"/>
      <c r="DB373" s="83"/>
      <c r="DC373" s="83"/>
      <c r="DD373" s="83"/>
      <c r="DE373" s="83"/>
      <c r="DF373" s="83"/>
      <c r="DG373" s="83"/>
      <c r="DH373" s="83"/>
      <c r="DI373" s="83"/>
    </row>
    <row r="374" spans="1:113" ht="13.5" customHeight="1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  <c r="BI374" s="83"/>
      <c r="BJ374" s="83"/>
      <c r="BK374" s="83"/>
      <c r="BL374" s="83"/>
      <c r="BM374" s="83"/>
      <c r="BN374" s="83"/>
      <c r="BO374" s="83"/>
      <c r="BP374" s="83"/>
      <c r="BQ374" s="83"/>
      <c r="BR374" s="83"/>
      <c r="BS374" s="83"/>
      <c r="BT374" s="83"/>
      <c r="BU374" s="83"/>
      <c r="BV374" s="83"/>
      <c r="BW374" s="83"/>
      <c r="BX374" s="83"/>
      <c r="BY374" s="83"/>
      <c r="BZ374" s="83"/>
      <c r="CA374" s="83"/>
      <c r="CB374" s="83"/>
      <c r="CC374" s="83"/>
      <c r="CD374" s="83"/>
      <c r="CE374" s="83"/>
      <c r="CF374" s="83"/>
      <c r="CG374" s="83"/>
      <c r="CH374" s="83"/>
      <c r="CI374" s="83"/>
      <c r="CJ374" s="83"/>
      <c r="CK374" s="83"/>
      <c r="CL374" s="83"/>
      <c r="CM374" s="83"/>
      <c r="CN374" s="83"/>
      <c r="CO374" s="83"/>
      <c r="CP374" s="83"/>
      <c r="CQ374" s="83"/>
      <c r="CR374" s="83"/>
      <c r="CS374" s="83"/>
      <c r="CT374" s="83"/>
      <c r="CU374" s="83"/>
      <c r="CV374" s="83"/>
      <c r="CW374" s="83"/>
      <c r="CX374" s="83"/>
      <c r="CY374" s="83"/>
      <c r="CZ374" s="83"/>
      <c r="DA374" s="83"/>
      <c r="DB374" s="83"/>
      <c r="DC374" s="83"/>
      <c r="DD374" s="83"/>
      <c r="DE374" s="83"/>
      <c r="DF374" s="83"/>
      <c r="DG374" s="83"/>
      <c r="DH374" s="83"/>
      <c r="DI374" s="83"/>
    </row>
    <row r="375" spans="1:113" ht="13.5" customHeight="1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  <c r="BV375" s="83"/>
      <c r="BW375" s="83"/>
      <c r="BX375" s="83"/>
      <c r="BY375" s="83"/>
      <c r="BZ375" s="83"/>
      <c r="CA375" s="83"/>
      <c r="CB375" s="83"/>
      <c r="CC375" s="83"/>
      <c r="CD375" s="83"/>
      <c r="CE375" s="83"/>
      <c r="CF375" s="83"/>
      <c r="CG375" s="83"/>
      <c r="CH375" s="83"/>
      <c r="CI375" s="83"/>
      <c r="CJ375" s="83"/>
      <c r="CK375" s="83"/>
      <c r="CL375" s="83"/>
      <c r="CM375" s="83"/>
      <c r="CN375" s="83"/>
      <c r="CO375" s="83"/>
      <c r="CP375" s="83"/>
      <c r="CQ375" s="83"/>
      <c r="CR375" s="83"/>
      <c r="CS375" s="83"/>
      <c r="CT375" s="83"/>
      <c r="CU375" s="83"/>
      <c r="CV375" s="83"/>
      <c r="CW375" s="83"/>
      <c r="CX375" s="83"/>
      <c r="CY375" s="83"/>
      <c r="CZ375" s="83"/>
      <c r="DA375" s="83"/>
      <c r="DB375" s="83"/>
      <c r="DC375" s="83"/>
      <c r="DD375" s="83"/>
      <c r="DE375" s="83"/>
      <c r="DF375" s="83"/>
      <c r="DG375" s="83"/>
      <c r="DH375" s="83"/>
      <c r="DI375" s="83"/>
    </row>
    <row r="376" spans="1:113" ht="13.5" customHeight="1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  <c r="BV376" s="83"/>
      <c r="BW376" s="83"/>
      <c r="BX376" s="83"/>
      <c r="BY376" s="83"/>
      <c r="BZ376" s="83"/>
      <c r="CA376" s="83"/>
      <c r="CB376" s="83"/>
      <c r="CC376" s="83"/>
      <c r="CD376" s="83"/>
      <c r="CE376" s="83"/>
      <c r="CF376" s="83"/>
      <c r="CG376" s="83"/>
      <c r="CH376" s="83"/>
      <c r="CI376" s="83"/>
      <c r="CJ376" s="83"/>
      <c r="CK376" s="83"/>
      <c r="CL376" s="83"/>
      <c r="CM376" s="83"/>
      <c r="CN376" s="83"/>
      <c r="CO376" s="83"/>
      <c r="CP376" s="83"/>
      <c r="CQ376" s="83"/>
      <c r="CR376" s="83"/>
      <c r="CS376" s="83"/>
      <c r="CT376" s="83"/>
      <c r="CU376" s="83"/>
      <c r="CV376" s="83"/>
      <c r="CW376" s="83"/>
      <c r="CX376" s="83"/>
      <c r="CY376" s="83"/>
      <c r="CZ376" s="83"/>
      <c r="DA376" s="83"/>
      <c r="DB376" s="83"/>
      <c r="DC376" s="83"/>
      <c r="DD376" s="83"/>
      <c r="DE376" s="83"/>
      <c r="DF376" s="83"/>
      <c r="DG376" s="83"/>
      <c r="DH376" s="83"/>
      <c r="DI376" s="83"/>
    </row>
    <row r="377" spans="1:113" ht="13.5" customHeight="1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  <c r="BI377" s="83"/>
      <c r="BJ377" s="83"/>
      <c r="BK377" s="83"/>
      <c r="BL377" s="83"/>
      <c r="BM377" s="83"/>
      <c r="BN377" s="83"/>
      <c r="BO377" s="83"/>
      <c r="BP377" s="83"/>
      <c r="BQ377" s="83"/>
      <c r="BR377" s="83"/>
      <c r="BS377" s="83"/>
      <c r="BT377" s="83"/>
      <c r="BU377" s="83"/>
      <c r="BV377" s="83"/>
      <c r="BW377" s="83"/>
      <c r="BX377" s="83"/>
      <c r="BY377" s="83"/>
      <c r="BZ377" s="83"/>
      <c r="CA377" s="83"/>
      <c r="CB377" s="83"/>
      <c r="CC377" s="83"/>
      <c r="CD377" s="83"/>
      <c r="CE377" s="83"/>
      <c r="CF377" s="83"/>
      <c r="CG377" s="83"/>
      <c r="CH377" s="83"/>
      <c r="CI377" s="83"/>
      <c r="CJ377" s="83"/>
      <c r="CK377" s="83"/>
      <c r="CL377" s="83"/>
      <c r="CM377" s="83"/>
      <c r="CN377" s="83"/>
      <c r="CO377" s="83"/>
      <c r="CP377" s="83"/>
      <c r="CQ377" s="83"/>
      <c r="CR377" s="83"/>
      <c r="CS377" s="83"/>
      <c r="CT377" s="83"/>
      <c r="CU377" s="83"/>
      <c r="CV377" s="83"/>
      <c r="CW377" s="83"/>
      <c r="CX377" s="83"/>
      <c r="CY377" s="83"/>
      <c r="CZ377" s="83"/>
      <c r="DA377" s="83"/>
      <c r="DB377" s="83"/>
      <c r="DC377" s="83"/>
      <c r="DD377" s="83"/>
      <c r="DE377" s="83"/>
      <c r="DF377" s="83"/>
      <c r="DG377" s="83"/>
      <c r="DH377" s="83"/>
      <c r="DI377" s="83"/>
    </row>
    <row r="378" spans="1:113" ht="13.5" customHeight="1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  <c r="BI378" s="83"/>
      <c r="BJ378" s="83"/>
      <c r="BK378" s="83"/>
      <c r="BL378" s="83"/>
      <c r="BM378" s="83"/>
      <c r="BN378" s="83"/>
      <c r="BO378" s="83"/>
      <c r="BP378" s="83"/>
      <c r="BQ378" s="83"/>
      <c r="BR378" s="83"/>
      <c r="BS378" s="83"/>
      <c r="BT378" s="83"/>
      <c r="BU378" s="83"/>
      <c r="BV378" s="83"/>
      <c r="BW378" s="83"/>
      <c r="BX378" s="83"/>
      <c r="BY378" s="83"/>
      <c r="BZ378" s="83"/>
      <c r="CA378" s="83"/>
      <c r="CB378" s="83"/>
      <c r="CC378" s="83"/>
      <c r="CD378" s="83"/>
      <c r="CE378" s="83"/>
      <c r="CF378" s="83"/>
      <c r="CG378" s="83"/>
      <c r="CH378" s="83"/>
      <c r="CI378" s="83"/>
      <c r="CJ378" s="83"/>
      <c r="CK378" s="83"/>
      <c r="CL378" s="83"/>
      <c r="CM378" s="83"/>
      <c r="CN378" s="83"/>
      <c r="CO378" s="83"/>
      <c r="CP378" s="83"/>
      <c r="CQ378" s="83"/>
      <c r="CR378" s="83"/>
      <c r="CS378" s="83"/>
      <c r="CT378" s="83"/>
      <c r="CU378" s="83"/>
      <c r="CV378" s="83"/>
      <c r="CW378" s="83"/>
      <c r="CX378" s="83"/>
      <c r="CY378" s="83"/>
      <c r="CZ378" s="83"/>
      <c r="DA378" s="83"/>
      <c r="DB378" s="83"/>
      <c r="DC378" s="83"/>
      <c r="DD378" s="83"/>
      <c r="DE378" s="83"/>
      <c r="DF378" s="83"/>
      <c r="DG378" s="83"/>
      <c r="DH378" s="83"/>
      <c r="DI378" s="83"/>
    </row>
    <row r="379" spans="1:113" ht="13.5" customHeight="1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  <c r="BI379" s="83"/>
      <c r="BJ379" s="83"/>
      <c r="BK379" s="83"/>
      <c r="BL379" s="83"/>
      <c r="BM379" s="83"/>
      <c r="BN379" s="83"/>
      <c r="BO379" s="83"/>
      <c r="BP379" s="83"/>
      <c r="BQ379" s="83"/>
      <c r="BR379" s="83"/>
      <c r="BS379" s="83"/>
      <c r="BT379" s="83"/>
      <c r="BU379" s="83"/>
      <c r="BV379" s="83"/>
      <c r="BW379" s="83"/>
      <c r="BX379" s="83"/>
      <c r="BY379" s="83"/>
      <c r="BZ379" s="83"/>
      <c r="CA379" s="83"/>
      <c r="CB379" s="83"/>
      <c r="CC379" s="83"/>
      <c r="CD379" s="83"/>
      <c r="CE379" s="83"/>
      <c r="CF379" s="83"/>
      <c r="CG379" s="83"/>
      <c r="CH379" s="83"/>
      <c r="CI379" s="83"/>
      <c r="CJ379" s="83"/>
      <c r="CK379" s="83"/>
      <c r="CL379" s="83"/>
      <c r="CM379" s="83"/>
      <c r="CN379" s="83"/>
      <c r="CO379" s="83"/>
      <c r="CP379" s="83"/>
      <c r="CQ379" s="83"/>
      <c r="CR379" s="83"/>
      <c r="CS379" s="83"/>
      <c r="CT379" s="83"/>
      <c r="CU379" s="83"/>
      <c r="CV379" s="83"/>
      <c r="CW379" s="83"/>
      <c r="CX379" s="83"/>
      <c r="CY379" s="83"/>
      <c r="CZ379" s="83"/>
      <c r="DA379" s="83"/>
      <c r="DB379" s="83"/>
      <c r="DC379" s="83"/>
      <c r="DD379" s="83"/>
      <c r="DE379" s="83"/>
      <c r="DF379" s="83"/>
      <c r="DG379" s="83"/>
      <c r="DH379" s="83"/>
      <c r="DI379" s="83"/>
    </row>
    <row r="380" spans="1:113" ht="13.5" customHeight="1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  <c r="BI380" s="83"/>
      <c r="BJ380" s="83"/>
      <c r="BK380" s="83"/>
      <c r="BL380" s="83"/>
      <c r="BM380" s="83"/>
      <c r="BN380" s="83"/>
      <c r="BO380" s="83"/>
      <c r="BP380" s="83"/>
      <c r="BQ380" s="83"/>
      <c r="BR380" s="83"/>
      <c r="BS380" s="83"/>
      <c r="BT380" s="83"/>
      <c r="BU380" s="83"/>
      <c r="BV380" s="83"/>
      <c r="BW380" s="83"/>
      <c r="BX380" s="83"/>
      <c r="BY380" s="83"/>
      <c r="BZ380" s="83"/>
      <c r="CA380" s="83"/>
      <c r="CB380" s="83"/>
      <c r="CC380" s="83"/>
      <c r="CD380" s="83"/>
      <c r="CE380" s="83"/>
      <c r="CF380" s="83"/>
      <c r="CG380" s="83"/>
      <c r="CH380" s="83"/>
      <c r="CI380" s="83"/>
      <c r="CJ380" s="83"/>
      <c r="CK380" s="83"/>
      <c r="CL380" s="83"/>
      <c r="CM380" s="83"/>
      <c r="CN380" s="83"/>
      <c r="CO380" s="83"/>
      <c r="CP380" s="83"/>
      <c r="CQ380" s="83"/>
      <c r="CR380" s="83"/>
      <c r="CS380" s="83"/>
      <c r="CT380" s="83"/>
      <c r="CU380" s="83"/>
      <c r="CV380" s="83"/>
      <c r="CW380" s="83"/>
      <c r="CX380" s="83"/>
      <c r="CY380" s="83"/>
      <c r="CZ380" s="83"/>
      <c r="DA380" s="83"/>
      <c r="DB380" s="83"/>
      <c r="DC380" s="83"/>
      <c r="DD380" s="83"/>
      <c r="DE380" s="83"/>
      <c r="DF380" s="83"/>
      <c r="DG380" s="83"/>
      <c r="DH380" s="83"/>
      <c r="DI380" s="83"/>
    </row>
    <row r="381" spans="1:113" ht="13.5" customHeight="1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  <c r="BI381" s="83"/>
      <c r="BJ381" s="83"/>
      <c r="BK381" s="83"/>
      <c r="BL381" s="83"/>
      <c r="BM381" s="83"/>
      <c r="BN381" s="83"/>
      <c r="BO381" s="83"/>
      <c r="BP381" s="83"/>
      <c r="BQ381" s="83"/>
      <c r="BR381" s="83"/>
      <c r="BS381" s="83"/>
      <c r="BT381" s="83"/>
      <c r="BU381" s="83"/>
      <c r="BV381" s="83"/>
      <c r="BW381" s="83"/>
      <c r="BX381" s="83"/>
      <c r="BY381" s="83"/>
      <c r="BZ381" s="83"/>
      <c r="CA381" s="83"/>
      <c r="CB381" s="83"/>
      <c r="CC381" s="83"/>
      <c r="CD381" s="83"/>
      <c r="CE381" s="83"/>
      <c r="CF381" s="83"/>
      <c r="CG381" s="83"/>
      <c r="CH381" s="83"/>
      <c r="CI381" s="83"/>
      <c r="CJ381" s="83"/>
      <c r="CK381" s="83"/>
      <c r="CL381" s="83"/>
      <c r="CM381" s="83"/>
      <c r="CN381" s="83"/>
      <c r="CO381" s="83"/>
      <c r="CP381" s="83"/>
      <c r="CQ381" s="83"/>
      <c r="CR381" s="83"/>
      <c r="CS381" s="83"/>
      <c r="CT381" s="83"/>
      <c r="CU381" s="83"/>
      <c r="CV381" s="83"/>
      <c r="CW381" s="83"/>
      <c r="CX381" s="83"/>
      <c r="CY381" s="83"/>
      <c r="CZ381" s="83"/>
      <c r="DA381" s="83"/>
      <c r="DB381" s="83"/>
      <c r="DC381" s="83"/>
      <c r="DD381" s="83"/>
      <c r="DE381" s="83"/>
      <c r="DF381" s="83"/>
      <c r="DG381" s="83"/>
      <c r="DH381" s="83"/>
      <c r="DI381" s="83"/>
    </row>
    <row r="382" spans="1:113" ht="13.5" customHeight="1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  <c r="BV382" s="83"/>
      <c r="BW382" s="83"/>
      <c r="BX382" s="83"/>
      <c r="BY382" s="83"/>
      <c r="BZ382" s="83"/>
      <c r="CA382" s="83"/>
      <c r="CB382" s="83"/>
      <c r="CC382" s="83"/>
      <c r="CD382" s="83"/>
      <c r="CE382" s="83"/>
      <c r="CF382" s="83"/>
      <c r="CG382" s="83"/>
      <c r="CH382" s="83"/>
      <c r="CI382" s="83"/>
      <c r="CJ382" s="83"/>
      <c r="CK382" s="83"/>
      <c r="CL382" s="83"/>
      <c r="CM382" s="83"/>
      <c r="CN382" s="83"/>
      <c r="CO382" s="83"/>
      <c r="CP382" s="83"/>
      <c r="CQ382" s="83"/>
      <c r="CR382" s="83"/>
      <c r="CS382" s="83"/>
      <c r="CT382" s="83"/>
      <c r="CU382" s="83"/>
      <c r="CV382" s="83"/>
      <c r="CW382" s="83"/>
      <c r="CX382" s="83"/>
      <c r="CY382" s="83"/>
      <c r="CZ382" s="83"/>
      <c r="DA382" s="83"/>
      <c r="DB382" s="83"/>
      <c r="DC382" s="83"/>
      <c r="DD382" s="83"/>
      <c r="DE382" s="83"/>
      <c r="DF382" s="83"/>
      <c r="DG382" s="83"/>
      <c r="DH382" s="83"/>
      <c r="DI382" s="83"/>
    </row>
    <row r="383" spans="1:113" ht="13.5" customHeight="1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  <c r="BV383" s="83"/>
      <c r="BW383" s="83"/>
      <c r="BX383" s="83"/>
      <c r="BY383" s="83"/>
      <c r="BZ383" s="83"/>
      <c r="CA383" s="83"/>
      <c r="CB383" s="83"/>
      <c r="CC383" s="83"/>
      <c r="CD383" s="83"/>
      <c r="CE383" s="83"/>
      <c r="CF383" s="83"/>
      <c r="CG383" s="83"/>
      <c r="CH383" s="83"/>
      <c r="CI383" s="83"/>
      <c r="CJ383" s="83"/>
      <c r="CK383" s="83"/>
      <c r="CL383" s="83"/>
      <c r="CM383" s="83"/>
      <c r="CN383" s="83"/>
      <c r="CO383" s="83"/>
      <c r="CP383" s="83"/>
      <c r="CQ383" s="83"/>
      <c r="CR383" s="83"/>
      <c r="CS383" s="83"/>
      <c r="CT383" s="83"/>
      <c r="CU383" s="83"/>
      <c r="CV383" s="83"/>
      <c r="CW383" s="83"/>
      <c r="CX383" s="83"/>
      <c r="CY383" s="83"/>
      <c r="CZ383" s="83"/>
      <c r="DA383" s="83"/>
      <c r="DB383" s="83"/>
      <c r="DC383" s="83"/>
      <c r="DD383" s="83"/>
      <c r="DE383" s="83"/>
      <c r="DF383" s="83"/>
      <c r="DG383" s="83"/>
      <c r="DH383" s="83"/>
      <c r="DI383" s="83"/>
    </row>
    <row r="384" spans="1:113" ht="13.5" customHeight="1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  <c r="BI384" s="83"/>
      <c r="BJ384" s="83"/>
      <c r="BK384" s="83"/>
      <c r="BL384" s="83"/>
      <c r="BM384" s="83"/>
      <c r="BN384" s="83"/>
      <c r="BO384" s="83"/>
      <c r="BP384" s="83"/>
      <c r="BQ384" s="83"/>
      <c r="BR384" s="83"/>
      <c r="BS384" s="83"/>
      <c r="BT384" s="83"/>
      <c r="BU384" s="83"/>
      <c r="BV384" s="83"/>
      <c r="BW384" s="83"/>
      <c r="BX384" s="83"/>
      <c r="BY384" s="83"/>
      <c r="BZ384" s="83"/>
      <c r="CA384" s="83"/>
      <c r="CB384" s="83"/>
      <c r="CC384" s="83"/>
      <c r="CD384" s="83"/>
      <c r="CE384" s="83"/>
      <c r="CF384" s="83"/>
      <c r="CG384" s="83"/>
      <c r="CH384" s="83"/>
      <c r="CI384" s="83"/>
      <c r="CJ384" s="83"/>
      <c r="CK384" s="83"/>
      <c r="CL384" s="83"/>
      <c r="CM384" s="83"/>
      <c r="CN384" s="83"/>
      <c r="CO384" s="83"/>
      <c r="CP384" s="83"/>
      <c r="CQ384" s="83"/>
      <c r="CR384" s="83"/>
      <c r="CS384" s="83"/>
      <c r="CT384" s="83"/>
      <c r="CU384" s="83"/>
      <c r="CV384" s="83"/>
      <c r="CW384" s="83"/>
      <c r="CX384" s="83"/>
      <c r="CY384" s="83"/>
      <c r="CZ384" s="83"/>
      <c r="DA384" s="83"/>
      <c r="DB384" s="83"/>
      <c r="DC384" s="83"/>
      <c r="DD384" s="83"/>
      <c r="DE384" s="83"/>
      <c r="DF384" s="83"/>
      <c r="DG384" s="83"/>
      <c r="DH384" s="83"/>
      <c r="DI384" s="83"/>
    </row>
    <row r="385" spans="1:113" ht="13.5" customHeight="1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83"/>
      <c r="BK385" s="83"/>
      <c r="BL385" s="83"/>
      <c r="BM385" s="83"/>
      <c r="BN385" s="83"/>
      <c r="BO385" s="83"/>
      <c r="BP385" s="83"/>
      <c r="BQ385" s="83"/>
      <c r="BR385" s="83"/>
      <c r="BS385" s="83"/>
      <c r="BT385" s="83"/>
      <c r="BU385" s="83"/>
      <c r="BV385" s="83"/>
      <c r="BW385" s="83"/>
      <c r="BX385" s="83"/>
      <c r="BY385" s="83"/>
      <c r="BZ385" s="83"/>
      <c r="CA385" s="83"/>
      <c r="CB385" s="83"/>
      <c r="CC385" s="83"/>
      <c r="CD385" s="83"/>
      <c r="CE385" s="83"/>
      <c r="CF385" s="83"/>
      <c r="CG385" s="83"/>
      <c r="CH385" s="83"/>
      <c r="CI385" s="83"/>
      <c r="CJ385" s="83"/>
      <c r="CK385" s="83"/>
      <c r="CL385" s="83"/>
      <c r="CM385" s="83"/>
      <c r="CN385" s="83"/>
      <c r="CO385" s="83"/>
      <c r="CP385" s="83"/>
      <c r="CQ385" s="83"/>
      <c r="CR385" s="83"/>
      <c r="CS385" s="83"/>
      <c r="CT385" s="83"/>
      <c r="CU385" s="83"/>
      <c r="CV385" s="83"/>
      <c r="CW385" s="83"/>
      <c r="CX385" s="83"/>
      <c r="CY385" s="83"/>
      <c r="CZ385" s="83"/>
      <c r="DA385" s="83"/>
      <c r="DB385" s="83"/>
      <c r="DC385" s="83"/>
      <c r="DD385" s="83"/>
      <c r="DE385" s="83"/>
      <c r="DF385" s="83"/>
      <c r="DG385" s="83"/>
      <c r="DH385" s="83"/>
      <c r="DI385" s="83"/>
    </row>
    <row r="386" spans="1:113" ht="13.5" customHeight="1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  <c r="BI386" s="83"/>
      <c r="BJ386" s="83"/>
      <c r="BK386" s="83"/>
      <c r="BL386" s="83"/>
      <c r="BM386" s="83"/>
      <c r="BN386" s="83"/>
      <c r="BO386" s="83"/>
      <c r="BP386" s="83"/>
      <c r="BQ386" s="83"/>
      <c r="BR386" s="83"/>
      <c r="BS386" s="83"/>
      <c r="BT386" s="83"/>
      <c r="BU386" s="83"/>
      <c r="BV386" s="83"/>
      <c r="BW386" s="83"/>
      <c r="BX386" s="83"/>
      <c r="BY386" s="83"/>
      <c r="BZ386" s="83"/>
      <c r="CA386" s="83"/>
      <c r="CB386" s="83"/>
      <c r="CC386" s="83"/>
      <c r="CD386" s="83"/>
      <c r="CE386" s="83"/>
      <c r="CF386" s="83"/>
      <c r="CG386" s="83"/>
      <c r="CH386" s="83"/>
      <c r="CI386" s="83"/>
      <c r="CJ386" s="83"/>
      <c r="CK386" s="83"/>
      <c r="CL386" s="83"/>
      <c r="CM386" s="83"/>
      <c r="CN386" s="83"/>
      <c r="CO386" s="83"/>
      <c r="CP386" s="83"/>
      <c r="CQ386" s="83"/>
      <c r="CR386" s="83"/>
      <c r="CS386" s="83"/>
      <c r="CT386" s="83"/>
      <c r="CU386" s="83"/>
      <c r="CV386" s="83"/>
      <c r="CW386" s="83"/>
      <c r="CX386" s="83"/>
      <c r="CY386" s="83"/>
      <c r="CZ386" s="83"/>
      <c r="DA386" s="83"/>
      <c r="DB386" s="83"/>
      <c r="DC386" s="83"/>
      <c r="DD386" s="83"/>
      <c r="DE386" s="83"/>
      <c r="DF386" s="83"/>
      <c r="DG386" s="83"/>
      <c r="DH386" s="83"/>
      <c r="DI386" s="83"/>
    </row>
    <row r="387" spans="1:113" ht="13.5" customHeight="1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  <c r="BI387" s="83"/>
      <c r="BJ387" s="83"/>
      <c r="BK387" s="83"/>
      <c r="BL387" s="83"/>
      <c r="BM387" s="83"/>
      <c r="BN387" s="83"/>
      <c r="BO387" s="83"/>
      <c r="BP387" s="83"/>
      <c r="BQ387" s="83"/>
      <c r="BR387" s="83"/>
      <c r="BS387" s="83"/>
      <c r="BT387" s="83"/>
      <c r="BU387" s="83"/>
      <c r="BV387" s="83"/>
      <c r="BW387" s="83"/>
      <c r="BX387" s="83"/>
      <c r="BY387" s="83"/>
      <c r="BZ387" s="83"/>
      <c r="CA387" s="83"/>
      <c r="CB387" s="83"/>
      <c r="CC387" s="83"/>
      <c r="CD387" s="83"/>
      <c r="CE387" s="83"/>
      <c r="CF387" s="83"/>
      <c r="CG387" s="83"/>
      <c r="CH387" s="83"/>
      <c r="CI387" s="83"/>
      <c r="CJ387" s="83"/>
      <c r="CK387" s="83"/>
      <c r="CL387" s="83"/>
      <c r="CM387" s="83"/>
      <c r="CN387" s="83"/>
      <c r="CO387" s="83"/>
      <c r="CP387" s="83"/>
      <c r="CQ387" s="83"/>
      <c r="CR387" s="83"/>
      <c r="CS387" s="83"/>
      <c r="CT387" s="83"/>
      <c r="CU387" s="83"/>
      <c r="CV387" s="83"/>
      <c r="CW387" s="83"/>
      <c r="CX387" s="83"/>
      <c r="CY387" s="83"/>
      <c r="CZ387" s="83"/>
      <c r="DA387" s="83"/>
      <c r="DB387" s="83"/>
      <c r="DC387" s="83"/>
      <c r="DD387" s="83"/>
      <c r="DE387" s="83"/>
      <c r="DF387" s="83"/>
      <c r="DG387" s="83"/>
      <c r="DH387" s="83"/>
      <c r="DI387" s="83"/>
    </row>
    <row r="388" spans="1:113" ht="13.5" customHeight="1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  <c r="BI388" s="83"/>
      <c r="BJ388" s="83"/>
      <c r="BK388" s="83"/>
      <c r="BL388" s="83"/>
      <c r="BM388" s="83"/>
      <c r="BN388" s="83"/>
      <c r="BO388" s="83"/>
      <c r="BP388" s="83"/>
      <c r="BQ388" s="83"/>
      <c r="BR388" s="83"/>
      <c r="BS388" s="83"/>
      <c r="BT388" s="83"/>
      <c r="BU388" s="83"/>
      <c r="BV388" s="83"/>
      <c r="BW388" s="83"/>
      <c r="BX388" s="83"/>
      <c r="BY388" s="83"/>
      <c r="BZ388" s="83"/>
      <c r="CA388" s="83"/>
      <c r="CB388" s="83"/>
      <c r="CC388" s="83"/>
      <c r="CD388" s="83"/>
      <c r="CE388" s="83"/>
      <c r="CF388" s="83"/>
      <c r="CG388" s="83"/>
      <c r="CH388" s="83"/>
      <c r="CI388" s="83"/>
      <c r="CJ388" s="83"/>
      <c r="CK388" s="83"/>
      <c r="CL388" s="83"/>
      <c r="CM388" s="83"/>
      <c r="CN388" s="83"/>
      <c r="CO388" s="83"/>
      <c r="CP388" s="83"/>
      <c r="CQ388" s="83"/>
      <c r="CR388" s="83"/>
      <c r="CS388" s="83"/>
      <c r="CT388" s="83"/>
      <c r="CU388" s="83"/>
      <c r="CV388" s="83"/>
      <c r="CW388" s="83"/>
      <c r="CX388" s="83"/>
      <c r="CY388" s="83"/>
      <c r="CZ388" s="83"/>
      <c r="DA388" s="83"/>
      <c r="DB388" s="83"/>
      <c r="DC388" s="83"/>
      <c r="DD388" s="83"/>
      <c r="DE388" s="83"/>
      <c r="DF388" s="83"/>
      <c r="DG388" s="83"/>
      <c r="DH388" s="83"/>
      <c r="DI388" s="83"/>
    </row>
    <row r="389" spans="1:113" ht="13.5" customHeight="1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  <c r="BI389" s="83"/>
      <c r="BJ389" s="83"/>
      <c r="BK389" s="83"/>
      <c r="BL389" s="83"/>
      <c r="BM389" s="83"/>
      <c r="BN389" s="83"/>
      <c r="BO389" s="83"/>
      <c r="BP389" s="83"/>
      <c r="BQ389" s="83"/>
      <c r="BR389" s="83"/>
      <c r="BS389" s="83"/>
      <c r="BT389" s="83"/>
      <c r="BU389" s="83"/>
      <c r="BV389" s="83"/>
      <c r="BW389" s="83"/>
      <c r="BX389" s="83"/>
      <c r="BY389" s="83"/>
      <c r="BZ389" s="83"/>
      <c r="CA389" s="83"/>
      <c r="CB389" s="83"/>
      <c r="CC389" s="83"/>
      <c r="CD389" s="83"/>
      <c r="CE389" s="83"/>
      <c r="CF389" s="83"/>
      <c r="CG389" s="83"/>
      <c r="CH389" s="83"/>
      <c r="CI389" s="83"/>
      <c r="CJ389" s="83"/>
      <c r="CK389" s="83"/>
      <c r="CL389" s="83"/>
      <c r="CM389" s="83"/>
      <c r="CN389" s="83"/>
      <c r="CO389" s="83"/>
      <c r="CP389" s="83"/>
      <c r="CQ389" s="83"/>
      <c r="CR389" s="83"/>
      <c r="CS389" s="83"/>
      <c r="CT389" s="83"/>
      <c r="CU389" s="83"/>
      <c r="CV389" s="83"/>
      <c r="CW389" s="83"/>
      <c r="CX389" s="83"/>
      <c r="CY389" s="83"/>
      <c r="CZ389" s="83"/>
      <c r="DA389" s="83"/>
      <c r="DB389" s="83"/>
      <c r="DC389" s="83"/>
      <c r="DD389" s="83"/>
      <c r="DE389" s="83"/>
      <c r="DF389" s="83"/>
      <c r="DG389" s="83"/>
      <c r="DH389" s="83"/>
      <c r="DI389" s="83"/>
    </row>
    <row r="390" spans="1:113" ht="13.5" customHeight="1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  <c r="BI390" s="83"/>
      <c r="BJ390" s="83"/>
      <c r="BK390" s="83"/>
      <c r="BL390" s="83"/>
      <c r="BM390" s="83"/>
      <c r="BN390" s="83"/>
      <c r="BO390" s="83"/>
      <c r="BP390" s="83"/>
      <c r="BQ390" s="83"/>
      <c r="BR390" s="83"/>
      <c r="BS390" s="83"/>
      <c r="BT390" s="83"/>
      <c r="BU390" s="83"/>
      <c r="BV390" s="83"/>
      <c r="BW390" s="83"/>
      <c r="BX390" s="83"/>
      <c r="BY390" s="83"/>
      <c r="BZ390" s="83"/>
      <c r="CA390" s="83"/>
      <c r="CB390" s="83"/>
      <c r="CC390" s="83"/>
      <c r="CD390" s="83"/>
      <c r="CE390" s="83"/>
      <c r="CF390" s="83"/>
      <c r="CG390" s="83"/>
      <c r="CH390" s="83"/>
      <c r="CI390" s="83"/>
      <c r="CJ390" s="83"/>
      <c r="CK390" s="83"/>
      <c r="CL390" s="83"/>
      <c r="CM390" s="83"/>
      <c r="CN390" s="83"/>
      <c r="CO390" s="83"/>
      <c r="CP390" s="83"/>
      <c r="CQ390" s="83"/>
      <c r="CR390" s="83"/>
      <c r="CS390" s="83"/>
      <c r="CT390" s="83"/>
      <c r="CU390" s="83"/>
      <c r="CV390" s="83"/>
      <c r="CW390" s="83"/>
      <c r="CX390" s="83"/>
      <c r="CY390" s="83"/>
      <c r="CZ390" s="83"/>
      <c r="DA390" s="83"/>
      <c r="DB390" s="83"/>
      <c r="DC390" s="83"/>
      <c r="DD390" s="83"/>
      <c r="DE390" s="83"/>
      <c r="DF390" s="83"/>
      <c r="DG390" s="83"/>
      <c r="DH390" s="83"/>
      <c r="DI390" s="83"/>
    </row>
    <row r="391" spans="1:113" ht="13.5" customHeight="1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  <c r="BI391" s="83"/>
      <c r="BJ391" s="83"/>
      <c r="BK391" s="83"/>
      <c r="BL391" s="83"/>
      <c r="BM391" s="83"/>
      <c r="BN391" s="83"/>
      <c r="BO391" s="83"/>
      <c r="BP391" s="83"/>
      <c r="BQ391" s="83"/>
      <c r="BR391" s="83"/>
      <c r="BS391" s="83"/>
      <c r="BT391" s="83"/>
      <c r="BU391" s="83"/>
      <c r="BV391" s="83"/>
      <c r="BW391" s="83"/>
      <c r="BX391" s="83"/>
      <c r="BY391" s="83"/>
      <c r="BZ391" s="83"/>
      <c r="CA391" s="83"/>
      <c r="CB391" s="83"/>
      <c r="CC391" s="83"/>
      <c r="CD391" s="83"/>
      <c r="CE391" s="83"/>
      <c r="CF391" s="83"/>
      <c r="CG391" s="83"/>
      <c r="CH391" s="83"/>
      <c r="CI391" s="83"/>
      <c r="CJ391" s="83"/>
      <c r="CK391" s="83"/>
      <c r="CL391" s="83"/>
      <c r="CM391" s="83"/>
      <c r="CN391" s="83"/>
      <c r="CO391" s="83"/>
      <c r="CP391" s="83"/>
      <c r="CQ391" s="83"/>
      <c r="CR391" s="83"/>
      <c r="CS391" s="83"/>
      <c r="CT391" s="83"/>
      <c r="CU391" s="83"/>
      <c r="CV391" s="83"/>
      <c r="CW391" s="83"/>
      <c r="CX391" s="83"/>
      <c r="CY391" s="83"/>
      <c r="CZ391" s="83"/>
      <c r="DA391" s="83"/>
      <c r="DB391" s="83"/>
      <c r="DC391" s="83"/>
      <c r="DD391" s="83"/>
      <c r="DE391" s="83"/>
      <c r="DF391" s="83"/>
      <c r="DG391" s="83"/>
      <c r="DH391" s="83"/>
      <c r="DI391" s="83"/>
    </row>
    <row r="392" spans="1:113" ht="13.5" customHeight="1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  <c r="BI392" s="83"/>
      <c r="BJ392" s="83"/>
      <c r="BK392" s="83"/>
      <c r="BL392" s="83"/>
      <c r="BM392" s="83"/>
      <c r="BN392" s="83"/>
      <c r="BO392" s="83"/>
      <c r="BP392" s="83"/>
      <c r="BQ392" s="83"/>
      <c r="BR392" s="83"/>
      <c r="BS392" s="83"/>
      <c r="BT392" s="83"/>
      <c r="BU392" s="83"/>
      <c r="BV392" s="83"/>
      <c r="BW392" s="83"/>
      <c r="BX392" s="83"/>
      <c r="BY392" s="83"/>
      <c r="BZ392" s="83"/>
      <c r="CA392" s="83"/>
      <c r="CB392" s="83"/>
      <c r="CC392" s="83"/>
      <c r="CD392" s="83"/>
      <c r="CE392" s="83"/>
      <c r="CF392" s="83"/>
      <c r="CG392" s="83"/>
      <c r="CH392" s="83"/>
      <c r="CI392" s="83"/>
      <c r="CJ392" s="83"/>
      <c r="CK392" s="83"/>
      <c r="CL392" s="83"/>
      <c r="CM392" s="83"/>
      <c r="CN392" s="83"/>
      <c r="CO392" s="83"/>
      <c r="CP392" s="83"/>
      <c r="CQ392" s="83"/>
      <c r="CR392" s="83"/>
      <c r="CS392" s="83"/>
      <c r="CT392" s="83"/>
      <c r="CU392" s="83"/>
      <c r="CV392" s="83"/>
      <c r="CW392" s="83"/>
      <c r="CX392" s="83"/>
      <c r="CY392" s="83"/>
      <c r="CZ392" s="83"/>
      <c r="DA392" s="83"/>
      <c r="DB392" s="83"/>
      <c r="DC392" s="83"/>
      <c r="DD392" s="83"/>
      <c r="DE392" s="83"/>
      <c r="DF392" s="83"/>
      <c r="DG392" s="83"/>
      <c r="DH392" s="83"/>
      <c r="DI392" s="83"/>
    </row>
    <row r="393" spans="1:113" ht="13.5" customHeight="1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  <c r="BI393" s="83"/>
      <c r="BJ393" s="83"/>
      <c r="BK393" s="83"/>
      <c r="BL393" s="83"/>
      <c r="BM393" s="83"/>
      <c r="BN393" s="83"/>
      <c r="BO393" s="83"/>
      <c r="BP393" s="83"/>
      <c r="BQ393" s="83"/>
      <c r="BR393" s="83"/>
      <c r="BS393" s="83"/>
      <c r="BT393" s="83"/>
      <c r="BU393" s="83"/>
      <c r="BV393" s="83"/>
      <c r="BW393" s="83"/>
      <c r="BX393" s="83"/>
      <c r="BY393" s="83"/>
      <c r="BZ393" s="83"/>
      <c r="CA393" s="83"/>
      <c r="CB393" s="83"/>
      <c r="CC393" s="83"/>
      <c r="CD393" s="83"/>
      <c r="CE393" s="83"/>
      <c r="CF393" s="83"/>
      <c r="CG393" s="83"/>
      <c r="CH393" s="83"/>
      <c r="CI393" s="83"/>
      <c r="CJ393" s="83"/>
      <c r="CK393" s="83"/>
      <c r="CL393" s="83"/>
      <c r="CM393" s="83"/>
      <c r="CN393" s="83"/>
      <c r="CO393" s="83"/>
      <c r="CP393" s="83"/>
      <c r="CQ393" s="83"/>
      <c r="CR393" s="83"/>
      <c r="CS393" s="83"/>
      <c r="CT393" s="83"/>
      <c r="CU393" s="83"/>
      <c r="CV393" s="83"/>
      <c r="CW393" s="83"/>
      <c r="CX393" s="83"/>
      <c r="CY393" s="83"/>
      <c r="CZ393" s="83"/>
      <c r="DA393" s="83"/>
      <c r="DB393" s="83"/>
      <c r="DC393" s="83"/>
      <c r="DD393" s="83"/>
      <c r="DE393" s="83"/>
      <c r="DF393" s="83"/>
      <c r="DG393" s="83"/>
      <c r="DH393" s="83"/>
      <c r="DI393" s="83"/>
    </row>
    <row r="394" spans="1:113" ht="13.5" customHeight="1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  <c r="BI394" s="83"/>
      <c r="BJ394" s="83"/>
      <c r="BK394" s="83"/>
      <c r="BL394" s="83"/>
      <c r="BM394" s="83"/>
      <c r="BN394" s="83"/>
      <c r="BO394" s="83"/>
      <c r="BP394" s="83"/>
      <c r="BQ394" s="83"/>
      <c r="BR394" s="83"/>
      <c r="BS394" s="83"/>
      <c r="BT394" s="83"/>
      <c r="BU394" s="83"/>
      <c r="BV394" s="83"/>
      <c r="BW394" s="83"/>
      <c r="BX394" s="83"/>
      <c r="BY394" s="83"/>
      <c r="BZ394" s="83"/>
      <c r="CA394" s="83"/>
      <c r="CB394" s="83"/>
      <c r="CC394" s="83"/>
      <c r="CD394" s="83"/>
      <c r="CE394" s="83"/>
      <c r="CF394" s="83"/>
      <c r="CG394" s="83"/>
      <c r="CH394" s="83"/>
      <c r="CI394" s="83"/>
      <c r="CJ394" s="83"/>
      <c r="CK394" s="83"/>
      <c r="CL394" s="83"/>
      <c r="CM394" s="83"/>
      <c r="CN394" s="83"/>
      <c r="CO394" s="83"/>
      <c r="CP394" s="83"/>
      <c r="CQ394" s="83"/>
      <c r="CR394" s="83"/>
      <c r="CS394" s="83"/>
      <c r="CT394" s="83"/>
      <c r="CU394" s="83"/>
      <c r="CV394" s="83"/>
      <c r="CW394" s="83"/>
      <c r="CX394" s="83"/>
      <c r="CY394" s="83"/>
      <c r="CZ394" s="83"/>
      <c r="DA394" s="83"/>
      <c r="DB394" s="83"/>
      <c r="DC394" s="83"/>
      <c r="DD394" s="83"/>
      <c r="DE394" s="83"/>
      <c r="DF394" s="83"/>
      <c r="DG394" s="83"/>
      <c r="DH394" s="83"/>
      <c r="DI394" s="83"/>
    </row>
    <row r="395" spans="1:113" ht="13.5" customHeight="1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  <c r="BI395" s="83"/>
      <c r="BJ395" s="83"/>
      <c r="BK395" s="83"/>
      <c r="BL395" s="83"/>
      <c r="BM395" s="83"/>
      <c r="BN395" s="83"/>
      <c r="BO395" s="83"/>
      <c r="BP395" s="83"/>
      <c r="BQ395" s="83"/>
      <c r="BR395" s="83"/>
      <c r="BS395" s="83"/>
      <c r="BT395" s="83"/>
      <c r="BU395" s="83"/>
      <c r="BV395" s="83"/>
      <c r="BW395" s="83"/>
      <c r="BX395" s="83"/>
      <c r="BY395" s="83"/>
      <c r="BZ395" s="83"/>
      <c r="CA395" s="83"/>
      <c r="CB395" s="83"/>
      <c r="CC395" s="83"/>
      <c r="CD395" s="83"/>
      <c r="CE395" s="83"/>
      <c r="CF395" s="83"/>
      <c r="CG395" s="83"/>
      <c r="CH395" s="83"/>
      <c r="CI395" s="83"/>
      <c r="CJ395" s="83"/>
      <c r="CK395" s="83"/>
      <c r="CL395" s="83"/>
      <c r="CM395" s="83"/>
      <c r="CN395" s="83"/>
      <c r="CO395" s="83"/>
      <c r="CP395" s="83"/>
      <c r="CQ395" s="83"/>
      <c r="CR395" s="83"/>
      <c r="CS395" s="83"/>
      <c r="CT395" s="83"/>
      <c r="CU395" s="83"/>
      <c r="CV395" s="83"/>
      <c r="CW395" s="83"/>
      <c r="CX395" s="83"/>
      <c r="CY395" s="83"/>
      <c r="CZ395" s="83"/>
      <c r="DA395" s="83"/>
      <c r="DB395" s="83"/>
      <c r="DC395" s="83"/>
      <c r="DD395" s="83"/>
      <c r="DE395" s="83"/>
      <c r="DF395" s="83"/>
      <c r="DG395" s="83"/>
      <c r="DH395" s="83"/>
      <c r="DI395" s="83"/>
    </row>
    <row r="396" spans="1:113" ht="13.5" customHeight="1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  <c r="BI396" s="83"/>
      <c r="BJ396" s="83"/>
      <c r="BK396" s="83"/>
      <c r="BL396" s="83"/>
      <c r="BM396" s="83"/>
      <c r="BN396" s="83"/>
      <c r="BO396" s="83"/>
      <c r="BP396" s="83"/>
      <c r="BQ396" s="83"/>
      <c r="BR396" s="83"/>
      <c r="BS396" s="83"/>
      <c r="BT396" s="83"/>
      <c r="BU396" s="83"/>
      <c r="BV396" s="83"/>
      <c r="BW396" s="83"/>
      <c r="BX396" s="83"/>
      <c r="BY396" s="83"/>
      <c r="BZ396" s="83"/>
      <c r="CA396" s="83"/>
      <c r="CB396" s="83"/>
      <c r="CC396" s="83"/>
      <c r="CD396" s="83"/>
      <c r="CE396" s="83"/>
      <c r="CF396" s="83"/>
      <c r="CG396" s="83"/>
      <c r="CH396" s="83"/>
      <c r="CI396" s="83"/>
      <c r="CJ396" s="83"/>
      <c r="CK396" s="83"/>
      <c r="CL396" s="83"/>
      <c r="CM396" s="83"/>
      <c r="CN396" s="83"/>
      <c r="CO396" s="83"/>
      <c r="CP396" s="83"/>
      <c r="CQ396" s="83"/>
      <c r="CR396" s="83"/>
      <c r="CS396" s="83"/>
      <c r="CT396" s="83"/>
      <c r="CU396" s="83"/>
      <c r="CV396" s="83"/>
      <c r="CW396" s="83"/>
      <c r="CX396" s="83"/>
      <c r="CY396" s="83"/>
      <c r="CZ396" s="83"/>
      <c r="DA396" s="83"/>
      <c r="DB396" s="83"/>
      <c r="DC396" s="83"/>
      <c r="DD396" s="83"/>
      <c r="DE396" s="83"/>
      <c r="DF396" s="83"/>
      <c r="DG396" s="83"/>
      <c r="DH396" s="83"/>
      <c r="DI396" s="83"/>
    </row>
    <row r="397" spans="1:113" ht="13.5" customHeight="1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83"/>
      <c r="BK397" s="83"/>
      <c r="BL397" s="83"/>
      <c r="BM397" s="83"/>
      <c r="BN397" s="83"/>
      <c r="BO397" s="83"/>
      <c r="BP397" s="83"/>
      <c r="BQ397" s="83"/>
      <c r="BR397" s="83"/>
      <c r="BS397" s="83"/>
      <c r="BT397" s="83"/>
      <c r="BU397" s="83"/>
      <c r="BV397" s="83"/>
      <c r="BW397" s="83"/>
      <c r="BX397" s="83"/>
      <c r="BY397" s="83"/>
      <c r="BZ397" s="83"/>
      <c r="CA397" s="83"/>
      <c r="CB397" s="83"/>
      <c r="CC397" s="83"/>
      <c r="CD397" s="83"/>
      <c r="CE397" s="83"/>
      <c r="CF397" s="83"/>
      <c r="CG397" s="83"/>
      <c r="CH397" s="83"/>
      <c r="CI397" s="83"/>
      <c r="CJ397" s="83"/>
      <c r="CK397" s="83"/>
      <c r="CL397" s="83"/>
      <c r="CM397" s="83"/>
      <c r="CN397" s="83"/>
      <c r="CO397" s="83"/>
      <c r="CP397" s="83"/>
      <c r="CQ397" s="83"/>
      <c r="CR397" s="83"/>
      <c r="CS397" s="83"/>
      <c r="CT397" s="83"/>
      <c r="CU397" s="83"/>
      <c r="CV397" s="83"/>
      <c r="CW397" s="83"/>
      <c r="CX397" s="83"/>
      <c r="CY397" s="83"/>
      <c r="CZ397" s="83"/>
      <c r="DA397" s="83"/>
      <c r="DB397" s="83"/>
      <c r="DC397" s="83"/>
      <c r="DD397" s="83"/>
      <c r="DE397" s="83"/>
      <c r="DF397" s="83"/>
      <c r="DG397" s="83"/>
      <c r="DH397" s="83"/>
      <c r="DI397" s="83"/>
    </row>
    <row r="398" spans="1:113" ht="13.5" customHeight="1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  <c r="BI398" s="83"/>
      <c r="BJ398" s="83"/>
      <c r="BK398" s="83"/>
      <c r="BL398" s="83"/>
      <c r="BM398" s="83"/>
      <c r="BN398" s="83"/>
      <c r="BO398" s="83"/>
      <c r="BP398" s="83"/>
      <c r="BQ398" s="83"/>
      <c r="BR398" s="83"/>
      <c r="BS398" s="83"/>
      <c r="BT398" s="83"/>
      <c r="BU398" s="83"/>
      <c r="BV398" s="83"/>
      <c r="BW398" s="83"/>
      <c r="BX398" s="83"/>
      <c r="BY398" s="83"/>
      <c r="BZ398" s="83"/>
      <c r="CA398" s="83"/>
      <c r="CB398" s="83"/>
      <c r="CC398" s="83"/>
      <c r="CD398" s="83"/>
      <c r="CE398" s="83"/>
      <c r="CF398" s="83"/>
      <c r="CG398" s="83"/>
      <c r="CH398" s="83"/>
      <c r="CI398" s="83"/>
      <c r="CJ398" s="83"/>
      <c r="CK398" s="83"/>
      <c r="CL398" s="83"/>
      <c r="CM398" s="83"/>
      <c r="CN398" s="83"/>
      <c r="CO398" s="83"/>
      <c r="CP398" s="83"/>
      <c r="CQ398" s="83"/>
      <c r="CR398" s="83"/>
      <c r="CS398" s="83"/>
      <c r="CT398" s="83"/>
      <c r="CU398" s="83"/>
      <c r="CV398" s="83"/>
      <c r="CW398" s="83"/>
      <c r="CX398" s="83"/>
      <c r="CY398" s="83"/>
      <c r="CZ398" s="83"/>
      <c r="DA398" s="83"/>
      <c r="DB398" s="83"/>
      <c r="DC398" s="83"/>
      <c r="DD398" s="83"/>
      <c r="DE398" s="83"/>
      <c r="DF398" s="83"/>
      <c r="DG398" s="83"/>
      <c r="DH398" s="83"/>
      <c r="DI398" s="83"/>
    </row>
    <row r="399" spans="1:113" ht="13.5" customHeight="1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  <c r="BI399" s="83"/>
      <c r="BJ399" s="83"/>
      <c r="BK399" s="83"/>
      <c r="BL399" s="83"/>
      <c r="BM399" s="83"/>
      <c r="BN399" s="83"/>
      <c r="BO399" s="83"/>
      <c r="BP399" s="83"/>
      <c r="BQ399" s="83"/>
      <c r="BR399" s="83"/>
      <c r="BS399" s="83"/>
      <c r="BT399" s="83"/>
      <c r="BU399" s="83"/>
      <c r="BV399" s="83"/>
      <c r="BW399" s="83"/>
      <c r="BX399" s="83"/>
      <c r="BY399" s="83"/>
      <c r="BZ399" s="83"/>
      <c r="CA399" s="83"/>
      <c r="CB399" s="83"/>
      <c r="CC399" s="83"/>
      <c r="CD399" s="83"/>
      <c r="CE399" s="83"/>
      <c r="CF399" s="83"/>
      <c r="CG399" s="83"/>
      <c r="CH399" s="83"/>
      <c r="CI399" s="83"/>
      <c r="CJ399" s="83"/>
      <c r="CK399" s="83"/>
      <c r="CL399" s="83"/>
      <c r="CM399" s="83"/>
      <c r="CN399" s="83"/>
      <c r="CO399" s="83"/>
      <c r="CP399" s="83"/>
      <c r="CQ399" s="83"/>
      <c r="CR399" s="83"/>
      <c r="CS399" s="83"/>
      <c r="CT399" s="83"/>
      <c r="CU399" s="83"/>
      <c r="CV399" s="83"/>
      <c r="CW399" s="83"/>
      <c r="CX399" s="83"/>
      <c r="CY399" s="83"/>
      <c r="CZ399" s="83"/>
      <c r="DA399" s="83"/>
      <c r="DB399" s="83"/>
      <c r="DC399" s="83"/>
      <c r="DD399" s="83"/>
      <c r="DE399" s="83"/>
      <c r="DF399" s="83"/>
      <c r="DG399" s="83"/>
      <c r="DH399" s="83"/>
      <c r="DI399" s="83"/>
    </row>
    <row r="400" spans="1:113" ht="13.5" customHeight="1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  <c r="BI400" s="83"/>
      <c r="BJ400" s="83"/>
      <c r="BK400" s="83"/>
      <c r="BL400" s="83"/>
      <c r="BM400" s="83"/>
      <c r="BN400" s="83"/>
      <c r="BO400" s="83"/>
      <c r="BP400" s="83"/>
      <c r="BQ400" s="83"/>
      <c r="BR400" s="83"/>
      <c r="BS400" s="83"/>
      <c r="BT400" s="83"/>
      <c r="BU400" s="83"/>
      <c r="BV400" s="83"/>
      <c r="BW400" s="83"/>
      <c r="BX400" s="83"/>
      <c r="BY400" s="83"/>
      <c r="BZ400" s="83"/>
      <c r="CA400" s="83"/>
      <c r="CB400" s="83"/>
      <c r="CC400" s="83"/>
      <c r="CD400" s="83"/>
      <c r="CE400" s="83"/>
      <c r="CF400" s="83"/>
      <c r="CG400" s="83"/>
      <c r="CH400" s="83"/>
      <c r="CI400" s="83"/>
      <c r="CJ400" s="83"/>
      <c r="CK400" s="83"/>
      <c r="CL400" s="83"/>
      <c r="CM400" s="83"/>
      <c r="CN400" s="83"/>
      <c r="CO400" s="83"/>
      <c r="CP400" s="83"/>
      <c r="CQ400" s="83"/>
      <c r="CR400" s="83"/>
      <c r="CS400" s="83"/>
      <c r="CT400" s="83"/>
      <c r="CU400" s="83"/>
      <c r="CV400" s="83"/>
      <c r="CW400" s="83"/>
      <c r="CX400" s="83"/>
      <c r="CY400" s="83"/>
      <c r="CZ400" s="83"/>
      <c r="DA400" s="83"/>
      <c r="DB400" s="83"/>
      <c r="DC400" s="83"/>
      <c r="DD400" s="83"/>
      <c r="DE400" s="83"/>
      <c r="DF400" s="83"/>
      <c r="DG400" s="83"/>
      <c r="DH400" s="83"/>
      <c r="DI400" s="83"/>
    </row>
    <row r="401" spans="1:113" ht="13.5" customHeight="1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  <c r="BI401" s="83"/>
      <c r="BJ401" s="83"/>
      <c r="BK401" s="83"/>
      <c r="BL401" s="83"/>
      <c r="BM401" s="83"/>
      <c r="BN401" s="83"/>
      <c r="BO401" s="83"/>
      <c r="BP401" s="83"/>
      <c r="BQ401" s="83"/>
      <c r="BR401" s="83"/>
      <c r="BS401" s="83"/>
      <c r="BT401" s="83"/>
      <c r="BU401" s="83"/>
      <c r="BV401" s="83"/>
      <c r="BW401" s="83"/>
      <c r="BX401" s="83"/>
      <c r="BY401" s="83"/>
      <c r="BZ401" s="83"/>
      <c r="CA401" s="83"/>
      <c r="CB401" s="83"/>
      <c r="CC401" s="83"/>
      <c r="CD401" s="83"/>
      <c r="CE401" s="83"/>
      <c r="CF401" s="83"/>
      <c r="CG401" s="83"/>
      <c r="CH401" s="83"/>
      <c r="CI401" s="83"/>
      <c r="CJ401" s="83"/>
      <c r="CK401" s="83"/>
      <c r="CL401" s="83"/>
      <c r="CM401" s="83"/>
      <c r="CN401" s="83"/>
      <c r="CO401" s="83"/>
      <c r="CP401" s="83"/>
      <c r="CQ401" s="83"/>
      <c r="CR401" s="83"/>
      <c r="CS401" s="83"/>
      <c r="CT401" s="83"/>
      <c r="CU401" s="83"/>
      <c r="CV401" s="83"/>
      <c r="CW401" s="83"/>
      <c r="CX401" s="83"/>
      <c r="CY401" s="83"/>
      <c r="CZ401" s="83"/>
      <c r="DA401" s="83"/>
      <c r="DB401" s="83"/>
      <c r="DC401" s="83"/>
      <c r="DD401" s="83"/>
      <c r="DE401" s="83"/>
      <c r="DF401" s="83"/>
      <c r="DG401" s="83"/>
      <c r="DH401" s="83"/>
      <c r="DI401" s="83"/>
    </row>
    <row r="402" spans="1:113" ht="13.5" customHeight="1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  <c r="BI402" s="83"/>
      <c r="BJ402" s="83"/>
      <c r="BK402" s="83"/>
      <c r="BL402" s="83"/>
      <c r="BM402" s="83"/>
      <c r="BN402" s="83"/>
      <c r="BO402" s="83"/>
      <c r="BP402" s="83"/>
      <c r="BQ402" s="83"/>
      <c r="BR402" s="83"/>
      <c r="BS402" s="83"/>
      <c r="BT402" s="83"/>
      <c r="BU402" s="83"/>
      <c r="BV402" s="83"/>
      <c r="BW402" s="83"/>
      <c r="BX402" s="83"/>
      <c r="BY402" s="83"/>
      <c r="BZ402" s="83"/>
      <c r="CA402" s="83"/>
      <c r="CB402" s="83"/>
      <c r="CC402" s="83"/>
      <c r="CD402" s="83"/>
      <c r="CE402" s="83"/>
      <c r="CF402" s="83"/>
      <c r="CG402" s="83"/>
      <c r="CH402" s="83"/>
      <c r="CI402" s="83"/>
      <c r="CJ402" s="83"/>
      <c r="CK402" s="83"/>
      <c r="CL402" s="83"/>
      <c r="CM402" s="83"/>
      <c r="CN402" s="83"/>
      <c r="CO402" s="83"/>
      <c r="CP402" s="83"/>
      <c r="CQ402" s="83"/>
      <c r="CR402" s="83"/>
      <c r="CS402" s="83"/>
      <c r="CT402" s="83"/>
      <c r="CU402" s="83"/>
      <c r="CV402" s="83"/>
      <c r="CW402" s="83"/>
      <c r="CX402" s="83"/>
      <c r="CY402" s="83"/>
      <c r="CZ402" s="83"/>
      <c r="DA402" s="83"/>
      <c r="DB402" s="83"/>
      <c r="DC402" s="83"/>
      <c r="DD402" s="83"/>
      <c r="DE402" s="83"/>
      <c r="DF402" s="83"/>
      <c r="DG402" s="83"/>
      <c r="DH402" s="83"/>
      <c r="DI402" s="83"/>
    </row>
    <row r="403" spans="1:113" ht="13.5" customHeight="1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  <c r="BI403" s="83"/>
      <c r="BJ403" s="83"/>
      <c r="BK403" s="83"/>
      <c r="BL403" s="83"/>
      <c r="BM403" s="83"/>
      <c r="BN403" s="83"/>
      <c r="BO403" s="83"/>
      <c r="BP403" s="83"/>
      <c r="BQ403" s="83"/>
      <c r="BR403" s="83"/>
      <c r="BS403" s="83"/>
      <c r="BT403" s="83"/>
      <c r="BU403" s="83"/>
      <c r="BV403" s="83"/>
      <c r="BW403" s="83"/>
      <c r="BX403" s="83"/>
      <c r="BY403" s="83"/>
      <c r="BZ403" s="83"/>
      <c r="CA403" s="83"/>
      <c r="CB403" s="83"/>
      <c r="CC403" s="83"/>
      <c r="CD403" s="83"/>
      <c r="CE403" s="83"/>
      <c r="CF403" s="83"/>
      <c r="CG403" s="83"/>
      <c r="CH403" s="83"/>
      <c r="CI403" s="83"/>
      <c r="CJ403" s="83"/>
      <c r="CK403" s="83"/>
      <c r="CL403" s="83"/>
      <c r="CM403" s="83"/>
      <c r="CN403" s="83"/>
      <c r="CO403" s="83"/>
      <c r="CP403" s="83"/>
      <c r="CQ403" s="83"/>
      <c r="CR403" s="83"/>
      <c r="CS403" s="83"/>
      <c r="CT403" s="83"/>
      <c r="CU403" s="83"/>
      <c r="CV403" s="83"/>
      <c r="CW403" s="83"/>
      <c r="CX403" s="83"/>
      <c r="CY403" s="83"/>
      <c r="CZ403" s="83"/>
      <c r="DA403" s="83"/>
      <c r="DB403" s="83"/>
      <c r="DC403" s="83"/>
      <c r="DD403" s="83"/>
      <c r="DE403" s="83"/>
      <c r="DF403" s="83"/>
      <c r="DG403" s="83"/>
      <c r="DH403" s="83"/>
      <c r="DI403" s="83"/>
    </row>
    <row r="404" spans="1:113" ht="13.5" customHeight="1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  <c r="BI404" s="83"/>
      <c r="BJ404" s="83"/>
      <c r="BK404" s="83"/>
      <c r="BL404" s="83"/>
      <c r="BM404" s="83"/>
      <c r="BN404" s="83"/>
      <c r="BO404" s="83"/>
      <c r="BP404" s="83"/>
      <c r="BQ404" s="83"/>
      <c r="BR404" s="83"/>
      <c r="BS404" s="83"/>
      <c r="BT404" s="83"/>
      <c r="BU404" s="83"/>
      <c r="BV404" s="83"/>
      <c r="BW404" s="83"/>
      <c r="BX404" s="83"/>
      <c r="BY404" s="83"/>
      <c r="BZ404" s="83"/>
      <c r="CA404" s="83"/>
      <c r="CB404" s="83"/>
      <c r="CC404" s="83"/>
      <c r="CD404" s="83"/>
      <c r="CE404" s="83"/>
      <c r="CF404" s="83"/>
      <c r="CG404" s="83"/>
      <c r="CH404" s="83"/>
      <c r="CI404" s="83"/>
      <c r="CJ404" s="83"/>
      <c r="CK404" s="83"/>
      <c r="CL404" s="83"/>
      <c r="CM404" s="83"/>
      <c r="CN404" s="83"/>
      <c r="CO404" s="83"/>
      <c r="CP404" s="83"/>
      <c r="CQ404" s="83"/>
      <c r="CR404" s="83"/>
      <c r="CS404" s="83"/>
      <c r="CT404" s="83"/>
      <c r="CU404" s="83"/>
      <c r="CV404" s="83"/>
      <c r="CW404" s="83"/>
      <c r="CX404" s="83"/>
      <c r="CY404" s="83"/>
      <c r="CZ404" s="83"/>
      <c r="DA404" s="83"/>
      <c r="DB404" s="83"/>
      <c r="DC404" s="83"/>
      <c r="DD404" s="83"/>
      <c r="DE404" s="83"/>
      <c r="DF404" s="83"/>
      <c r="DG404" s="83"/>
      <c r="DH404" s="83"/>
      <c r="DI404" s="83"/>
    </row>
    <row r="405" spans="1:113" ht="13.5" customHeight="1">
      <c r="A405" s="83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  <c r="BV405" s="83"/>
      <c r="BW405" s="83"/>
      <c r="BX405" s="83"/>
      <c r="BY405" s="83"/>
      <c r="BZ405" s="83"/>
      <c r="CA405" s="83"/>
      <c r="CB405" s="83"/>
      <c r="CC405" s="83"/>
      <c r="CD405" s="83"/>
      <c r="CE405" s="83"/>
      <c r="CF405" s="83"/>
      <c r="CG405" s="83"/>
      <c r="CH405" s="83"/>
      <c r="CI405" s="83"/>
      <c r="CJ405" s="83"/>
      <c r="CK405" s="83"/>
      <c r="CL405" s="83"/>
      <c r="CM405" s="83"/>
      <c r="CN405" s="83"/>
      <c r="CO405" s="83"/>
      <c r="CP405" s="83"/>
      <c r="CQ405" s="83"/>
      <c r="CR405" s="83"/>
      <c r="CS405" s="83"/>
      <c r="CT405" s="83"/>
      <c r="CU405" s="83"/>
      <c r="CV405" s="83"/>
      <c r="CW405" s="83"/>
      <c r="CX405" s="83"/>
      <c r="CY405" s="83"/>
      <c r="CZ405" s="83"/>
      <c r="DA405" s="83"/>
      <c r="DB405" s="83"/>
      <c r="DC405" s="83"/>
      <c r="DD405" s="83"/>
      <c r="DE405" s="83"/>
      <c r="DF405" s="83"/>
      <c r="DG405" s="83"/>
      <c r="DH405" s="83"/>
      <c r="DI405" s="83"/>
    </row>
    <row r="406" spans="1:113" ht="13.5" customHeight="1">
      <c r="A406" s="83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  <c r="BI406" s="83"/>
      <c r="BJ406" s="83"/>
      <c r="BK406" s="83"/>
      <c r="BL406" s="83"/>
      <c r="BM406" s="83"/>
      <c r="BN406" s="83"/>
      <c r="BO406" s="83"/>
      <c r="BP406" s="83"/>
      <c r="BQ406" s="83"/>
      <c r="BR406" s="83"/>
      <c r="BS406" s="83"/>
      <c r="BT406" s="83"/>
      <c r="BU406" s="83"/>
      <c r="BV406" s="83"/>
      <c r="BW406" s="83"/>
      <c r="BX406" s="83"/>
      <c r="BY406" s="83"/>
      <c r="BZ406" s="83"/>
      <c r="CA406" s="83"/>
      <c r="CB406" s="83"/>
      <c r="CC406" s="83"/>
      <c r="CD406" s="83"/>
      <c r="CE406" s="83"/>
      <c r="CF406" s="83"/>
      <c r="CG406" s="83"/>
      <c r="CH406" s="83"/>
      <c r="CI406" s="83"/>
      <c r="CJ406" s="83"/>
      <c r="CK406" s="83"/>
      <c r="CL406" s="83"/>
      <c r="CM406" s="83"/>
      <c r="CN406" s="83"/>
      <c r="CO406" s="83"/>
      <c r="CP406" s="83"/>
      <c r="CQ406" s="83"/>
      <c r="CR406" s="83"/>
      <c r="CS406" s="83"/>
      <c r="CT406" s="83"/>
      <c r="CU406" s="83"/>
      <c r="CV406" s="83"/>
      <c r="CW406" s="83"/>
      <c r="CX406" s="83"/>
      <c r="CY406" s="83"/>
      <c r="CZ406" s="83"/>
      <c r="DA406" s="83"/>
      <c r="DB406" s="83"/>
      <c r="DC406" s="83"/>
      <c r="DD406" s="83"/>
      <c r="DE406" s="83"/>
      <c r="DF406" s="83"/>
      <c r="DG406" s="83"/>
      <c r="DH406" s="83"/>
      <c r="DI406" s="83"/>
    </row>
    <row r="407" spans="1:113" ht="13.5" customHeight="1">
      <c r="A407" s="83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  <c r="BI407" s="83"/>
      <c r="BJ407" s="83"/>
      <c r="BK407" s="83"/>
      <c r="BL407" s="83"/>
      <c r="BM407" s="83"/>
      <c r="BN407" s="83"/>
      <c r="BO407" s="83"/>
      <c r="BP407" s="83"/>
      <c r="BQ407" s="83"/>
      <c r="BR407" s="83"/>
      <c r="BS407" s="83"/>
      <c r="BT407" s="83"/>
      <c r="BU407" s="83"/>
      <c r="BV407" s="83"/>
      <c r="BW407" s="83"/>
      <c r="BX407" s="83"/>
      <c r="BY407" s="83"/>
      <c r="BZ407" s="83"/>
      <c r="CA407" s="83"/>
      <c r="CB407" s="83"/>
      <c r="CC407" s="83"/>
      <c r="CD407" s="83"/>
      <c r="CE407" s="83"/>
      <c r="CF407" s="83"/>
      <c r="CG407" s="83"/>
      <c r="CH407" s="83"/>
      <c r="CI407" s="83"/>
      <c r="CJ407" s="83"/>
      <c r="CK407" s="83"/>
      <c r="CL407" s="83"/>
      <c r="CM407" s="83"/>
      <c r="CN407" s="83"/>
      <c r="CO407" s="83"/>
      <c r="CP407" s="83"/>
      <c r="CQ407" s="83"/>
      <c r="CR407" s="83"/>
      <c r="CS407" s="83"/>
      <c r="CT407" s="83"/>
      <c r="CU407" s="83"/>
      <c r="CV407" s="83"/>
      <c r="CW407" s="83"/>
      <c r="CX407" s="83"/>
      <c r="CY407" s="83"/>
      <c r="CZ407" s="83"/>
      <c r="DA407" s="83"/>
      <c r="DB407" s="83"/>
      <c r="DC407" s="83"/>
      <c r="DD407" s="83"/>
      <c r="DE407" s="83"/>
      <c r="DF407" s="83"/>
      <c r="DG407" s="83"/>
      <c r="DH407" s="83"/>
      <c r="DI407" s="83"/>
    </row>
    <row r="408" spans="1:113" ht="13.5" customHeight="1">
      <c r="A408" s="83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83"/>
      <c r="BK408" s="83"/>
      <c r="BL408" s="83"/>
      <c r="BM408" s="83"/>
      <c r="BN408" s="83"/>
      <c r="BO408" s="83"/>
      <c r="BP408" s="83"/>
      <c r="BQ408" s="83"/>
      <c r="BR408" s="83"/>
      <c r="BS408" s="83"/>
      <c r="BT408" s="83"/>
      <c r="BU408" s="83"/>
      <c r="BV408" s="83"/>
      <c r="BW408" s="83"/>
      <c r="BX408" s="83"/>
      <c r="BY408" s="83"/>
      <c r="BZ408" s="83"/>
      <c r="CA408" s="83"/>
      <c r="CB408" s="83"/>
      <c r="CC408" s="83"/>
      <c r="CD408" s="83"/>
      <c r="CE408" s="83"/>
      <c r="CF408" s="83"/>
      <c r="CG408" s="83"/>
      <c r="CH408" s="83"/>
      <c r="CI408" s="83"/>
      <c r="CJ408" s="83"/>
      <c r="CK408" s="83"/>
      <c r="CL408" s="83"/>
      <c r="CM408" s="83"/>
      <c r="CN408" s="83"/>
      <c r="CO408" s="83"/>
      <c r="CP408" s="83"/>
      <c r="CQ408" s="83"/>
      <c r="CR408" s="83"/>
      <c r="CS408" s="83"/>
      <c r="CT408" s="83"/>
      <c r="CU408" s="83"/>
      <c r="CV408" s="83"/>
      <c r="CW408" s="83"/>
      <c r="CX408" s="83"/>
      <c r="CY408" s="83"/>
      <c r="CZ408" s="83"/>
      <c r="DA408" s="83"/>
      <c r="DB408" s="83"/>
      <c r="DC408" s="83"/>
      <c r="DD408" s="83"/>
      <c r="DE408" s="83"/>
      <c r="DF408" s="83"/>
      <c r="DG408" s="83"/>
      <c r="DH408" s="83"/>
      <c r="DI408" s="83"/>
    </row>
    <row r="409" spans="1:113" ht="13.5" customHeight="1">
      <c r="A409" s="83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  <c r="BI409" s="83"/>
      <c r="BJ409" s="83"/>
      <c r="BK409" s="83"/>
      <c r="BL409" s="83"/>
      <c r="BM409" s="83"/>
      <c r="BN409" s="83"/>
      <c r="BO409" s="83"/>
      <c r="BP409" s="83"/>
      <c r="BQ409" s="83"/>
      <c r="BR409" s="83"/>
      <c r="BS409" s="83"/>
      <c r="BT409" s="83"/>
      <c r="BU409" s="83"/>
      <c r="BV409" s="83"/>
      <c r="BW409" s="83"/>
      <c r="BX409" s="83"/>
      <c r="BY409" s="83"/>
      <c r="BZ409" s="83"/>
      <c r="CA409" s="83"/>
      <c r="CB409" s="83"/>
      <c r="CC409" s="83"/>
      <c r="CD409" s="83"/>
      <c r="CE409" s="83"/>
      <c r="CF409" s="83"/>
      <c r="CG409" s="83"/>
      <c r="CH409" s="83"/>
      <c r="CI409" s="83"/>
      <c r="CJ409" s="83"/>
      <c r="CK409" s="83"/>
      <c r="CL409" s="83"/>
      <c r="CM409" s="83"/>
      <c r="CN409" s="83"/>
      <c r="CO409" s="83"/>
      <c r="CP409" s="83"/>
      <c r="CQ409" s="83"/>
      <c r="CR409" s="83"/>
      <c r="CS409" s="83"/>
      <c r="CT409" s="83"/>
      <c r="CU409" s="83"/>
      <c r="CV409" s="83"/>
      <c r="CW409" s="83"/>
      <c r="CX409" s="83"/>
      <c r="CY409" s="83"/>
      <c r="CZ409" s="83"/>
      <c r="DA409" s="83"/>
      <c r="DB409" s="83"/>
      <c r="DC409" s="83"/>
      <c r="DD409" s="83"/>
      <c r="DE409" s="83"/>
      <c r="DF409" s="83"/>
      <c r="DG409" s="83"/>
      <c r="DH409" s="83"/>
      <c r="DI409" s="83"/>
    </row>
    <row r="410" spans="1:113" ht="13.5" customHeight="1">
      <c r="A410" s="83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  <c r="BI410" s="83"/>
      <c r="BJ410" s="83"/>
      <c r="BK410" s="83"/>
      <c r="BL410" s="83"/>
      <c r="BM410" s="83"/>
      <c r="BN410" s="83"/>
      <c r="BO410" s="83"/>
      <c r="BP410" s="83"/>
      <c r="BQ410" s="83"/>
      <c r="BR410" s="83"/>
      <c r="BS410" s="83"/>
      <c r="BT410" s="83"/>
      <c r="BU410" s="83"/>
      <c r="BV410" s="83"/>
      <c r="BW410" s="83"/>
      <c r="BX410" s="83"/>
      <c r="BY410" s="83"/>
      <c r="BZ410" s="83"/>
      <c r="CA410" s="83"/>
      <c r="CB410" s="83"/>
      <c r="CC410" s="83"/>
      <c r="CD410" s="83"/>
      <c r="CE410" s="83"/>
      <c r="CF410" s="83"/>
      <c r="CG410" s="83"/>
      <c r="CH410" s="83"/>
      <c r="CI410" s="83"/>
      <c r="CJ410" s="83"/>
      <c r="CK410" s="83"/>
      <c r="CL410" s="83"/>
      <c r="CM410" s="83"/>
      <c r="CN410" s="83"/>
      <c r="CO410" s="83"/>
      <c r="CP410" s="83"/>
      <c r="CQ410" s="83"/>
      <c r="CR410" s="83"/>
      <c r="CS410" s="83"/>
      <c r="CT410" s="83"/>
      <c r="CU410" s="83"/>
      <c r="CV410" s="83"/>
      <c r="CW410" s="83"/>
      <c r="CX410" s="83"/>
      <c r="CY410" s="83"/>
      <c r="CZ410" s="83"/>
      <c r="DA410" s="83"/>
      <c r="DB410" s="83"/>
      <c r="DC410" s="83"/>
      <c r="DD410" s="83"/>
      <c r="DE410" s="83"/>
      <c r="DF410" s="83"/>
      <c r="DG410" s="83"/>
      <c r="DH410" s="83"/>
      <c r="DI410" s="83"/>
    </row>
    <row r="411" spans="1:113" ht="13.5" customHeight="1">
      <c r="A411" s="83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  <c r="BI411" s="83"/>
      <c r="BJ411" s="83"/>
      <c r="BK411" s="83"/>
      <c r="BL411" s="83"/>
      <c r="BM411" s="83"/>
      <c r="BN411" s="83"/>
      <c r="BO411" s="83"/>
      <c r="BP411" s="83"/>
      <c r="BQ411" s="83"/>
      <c r="BR411" s="83"/>
      <c r="BS411" s="83"/>
      <c r="BT411" s="83"/>
      <c r="BU411" s="83"/>
      <c r="BV411" s="83"/>
      <c r="BW411" s="83"/>
      <c r="BX411" s="83"/>
      <c r="BY411" s="83"/>
      <c r="BZ411" s="83"/>
      <c r="CA411" s="83"/>
      <c r="CB411" s="83"/>
      <c r="CC411" s="83"/>
      <c r="CD411" s="83"/>
      <c r="CE411" s="83"/>
      <c r="CF411" s="83"/>
      <c r="CG411" s="83"/>
      <c r="CH411" s="83"/>
      <c r="CI411" s="83"/>
      <c r="CJ411" s="83"/>
      <c r="CK411" s="83"/>
      <c r="CL411" s="83"/>
      <c r="CM411" s="83"/>
      <c r="CN411" s="83"/>
      <c r="CO411" s="83"/>
      <c r="CP411" s="83"/>
      <c r="CQ411" s="83"/>
      <c r="CR411" s="83"/>
      <c r="CS411" s="83"/>
      <c r="CT411" s="83"/>
      <c r="CU411" s="83"/>
      <c r="CV411" s="83"/>
      <c r="CW411" s="83"/>
      <c r="CX411" s="83"/>
      <c r="CY411" s="83"/>
      <c r="CZ411" s="83"/>
      <c r="DA411" s="83"/>
      <c r="DB411" s="83"/>
      <c r="DC411" s="83"/>
      <c r="DD411" s="83"/>
      <c r="DE411" s="83"/>
      <c r="DF411" s="83"/>
      <c r="DG411" s="83"/>
      <c r="DH411" s="83"/>
      <c r="DI411" s="83"/>
    </row>
    <row r="412" spans="1:113" ht="13.5" customHeight="1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  <c r="BI412" s="83"/>
      <c r="BJ412" s="83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  <c r="BV412" s="83"/>
      <c r="BW412" s="83"/>
      <c r="BX412" s="83"/>
      <c r="BY412" s="83"/>
      <c r="BZ412" s="83"/>
      <c r="CA412" s="83"/>
      <c r="CB412" s="83"/>
      <c r="CC412" s="83"/>
      <c r="CD412" s="83"/>
      <c r="CE412" s="83"/>
      <c r="CF412" s="83"/>
      <c r="CG412" s="83"/>
      <c r="CH412" s="83"/>
      <c r="CI412" s="83"/>
      <c r="CJ412" s="83"/>
      <c r="CK412" s="83"/>
      <c r="CL412" s="83"/>
      <c r="CM412" s="83"/>
      <c r="CN412" s="83"/>
      <c r="CO412" s="83"/>
      <c r="CP412" s="83"/>
      <c r="CQ412" s="83"/>
      <c r="CR412" s="83"/>
      <c r="CS412" s="83"/>
      <c r="CT412" s="83"/>
      <c r="CU412" s="83"/>
      <c r="CV412" s="83"/>
      <c r="CW412" s="83"/>
      <c r="CX412" s="83"/>
      <c r="CY412" s="83"/>
      <c r="CZ412" s="83"/>
      <c r="DA412" s="83"/>
      <c r="DB412" s="83"/>
      <c r="DC412" s="83"/>
      <c r="DD412" s="83"/>
      <c r="DE412" s="83"/>
      <c r="DF412" s="83"/>
      <c r="DG412" s="83"/>
      <c r="DH412" s="83"/>
      <c r="DI412" s="83"/>
    </row>
    <row r="413" spans="1:113" ht="13.5" customHeight="1">
      <c r="A413" s="83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  <c r="BI413" s="83"/>
      <c r="BJ413" s="83"/>
      <c r="BK413" s="83"/>
      <c r="BL413" s="83"/>
      <c r="BM413" s="83"/>
      <c r="BN413" s="83"/>
      <c r="BO413" s="83"/>
      <c r="BP413" s="83"/>
      <c r="BQ413" s="83"/>
      <c r="BR413" s="83"/>
      <c r="BS413" s="83"/>
      <c r="BT413" s="83"/>
      <c r="BU413" s="83"/>
      <c r="BV413" s="83"/>
      <c r="BW413" s="83"/>
      <c r="BX413" s="83"/>
      <c r="BY413" s="83"/>
      <c r="BZ413" s="83"/>
      <c r="CA413" s="83"/>
      <c r="CB413" s="83"/>
      <c r="CC413" s="83"/>
      <c r="CD413" s="83"/>
      <c r="CE413" s="83"/>
      <c r="CF413" s="83"/>
      <c r="CG413" s="83"/>
      <c r="CH413" s="83"/>
      <c r="CI413" s="83"/>
      <c r="CJ413" s="83"/>
      <c r="CK413" s="83"/>
      <c r="CL413" s="83"/>
      <c r="CM413" s="83"/>
      <c r="CN413" s="83"/>
      <c r="CO413" s="83"/>
      <c r="CP413" s="83"/>
      <c r="CQ413" s="83"/>
      <c r="CR413" s="83"/>
      <c r="CS413" s="83"/>
      <c r="CT413" s="83"/>
      <c r="CU413" s="83"/>
      <c r="CV413" s="83"/>
      <c r="CW413" s="83"/>
      <c r="CX413" s="83"/>
      <c r="CY413" s="83"/>
      <c r="CZ413" s="83"/>
      <c r="DA413" s="83"/>
      <c r="DB413" s="83"/>
      <c r="DC413" s="83"/>
      <c r="DD413" s="83"/>
      <c r="DE413" s="83"/>
      <c r="DF413" s="83"/>
      <c r="DG413" s="83"/>
      <c r="DH413" s="83"/>
      <c r="DI413" s="83"/>
    </row>
    <row r="414" spans="1:113" ht="13.5" customHeight="1">
      <c r="A414" s="83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83"/>
      <c r="BK414" s="83"/>
      <c r="BL414" s="83"/>
      <c r="BM414" s="83"/>
      <c r="BN414" s="83"/>
      <c r="BO414" s="83"/>
      <c r="BP414" s="83"/>
      <c r="BQ414" s="83"/>
      <c r="BR414" s="83"/>
      <c r="BS414" s="83"/>
      <c r="BT414" s="83"/>
      <c r="BU414" s="83"/>
      <c r="BV414" s="83"/>
      <c r="BW414" s="83"/>
      <c r="BX414" s="83"/>
      <c r="BY414" s="83"/>
      <c r="BZ414" s="83"/>
      <c r="CA414" s="83"/>
      <c r="CB414" s="83"/>
      <c r="CC414" s="83"/>
      <c r="CD414" s="83"/>
      <c r="CE414" s="83"/>
      <c r="CF414" s="83"/>
      <c r="CG414" s="83"/>
      <c r="CH414" s="83"/>
      <c r="CI414" s="83"/>
      <c r="CJ414" s="83"/>
      <c r="CK414" s="83"/>
      <c r="CL414" s="83"/>
      <c r="CM414" s="83"/>
      <c r="CN414" s="83"/>
      <c r="CO414" s="83"/>
      <c r="CP414" s="83"/>
      <c r="CQ414" s="83"/>
      <c r="CR414" s="83"/>
      <c r="CS414" s="83"/>
      <c r="CT414" s="83"/>
      <c r="CU414" s="83"/>
      <c r="CV414" s="83"/>
      <c r="CW414" s="83"/>
      <c r="CX414" s="83"/>
      <c r="CY414" s="83"/>
      <c r="CZ414" s="83"/>
      <c r="DA414" s="83"/>
      <c r="DB414" s="83"/>
      <c r="DC414" s="83"/>
      <c r="DD414" s="83"/>
      <c r="DE414" s="83"/>
      <c r="DF414" s="83"/>
      <c r="DG414" s="83"/>
      <c r="DH414" s="83"/>
      <c r="DI414" s="83"/>
    </row>
    <row r="415" spans="1:113" ht="13.5" customHeight="1">
      <c r="A415" s="83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83"/>
      <c r="BK415" s="83"/>
      <c r="BL415" s="83"/>
      <c r="BM415" s="83"/>
      <c r="BN415" s="83"/>
      <c r="BO415" s="83"/>
      <c r="BP415" s="83"/>
      <c r="BQ415" s="83"/>
      <c r="BR415" s="83"/>
      <c r="BS415" s="83"/>
      <c r="BT415" s="83"/>
      <c r="BU415" s="83"/>
      <c r="BV415" s="83"/>
      <c r="BW415" s="83"/>
      <c r="BX415" s="83"/>
      <c r="BY415" s="83"/>
      <c r="BZ415" s="83"/>
      <c r="CA415" s="83"/>
      <c r="CB415" s="83"/>
      <c r="CC415" s="83"/>
      <c r="CD415" s="83"/>
      <c r="CE415" s="83"/>
      <c r="CF415" s="83"/>
      <c r="CG415" s="83"/>
      <c r="CH415" s="83"/>
      <c r="CI415" s="83"/>
      <c r="CJ415" s="83"/>
      <c r="CK415" s="83"/>
      <c r="CL415" s="83"/>
      <c r="CM415" s="83"/>
      <c r="CN415" s="83"/>
      <c r="CO415" s="83"/>
      <c r="CP415" s="83"/>
      <c r="CQ415" s="83"/>
      <c r="CR415" s="83"/>
      <c r="CS415" s="83"/>
      <c r="CT415" s="83"/>
      <c r="CU415" s="83"/>
      <c r="CV415" s="83"/>
      <c r="CW415" s="83"/>
      <c r="CX415" s="83"/>
      <c r="CY415" s="83"/>
      <c r="CZ415" s="83"/>
      <c r="DA415" s="83"/>
      <c r="DB415" s="83"/>
      <c r="DC415" s="83"/>
      <c r="DD415" s="83"/>
      <c r="DE415" s="83"/>
      <c r="DF415" s="83"/>
      <c r="DG415" s="83"/>
      <c r="DH415" s="83"/>
      <c r="DI415" s="83"/>
    </row>
    <row r="416" spans="1:113" ht="13.5" customHeight="1">
      <c r="A416" s="83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83"/>
      <c r="BK416" s="83"/>
      <c r="BL416" s="83"/>
      <c r="BM416" s="83"/>
      <c r="BN416" s="83"/>
      <c r="BO416" s="83"/>
      <c r="BP416" s="83"/>
      <c r="BQ416" s="83"/>
      <c r="BR416" s="83"/>
      <c r="BS416" s="83"/>
      <c r="BT416" s="83"/>
      <c r="BU416" s="83"/>
      <c r="BV416" s="83"/>
      <c r="BW416" s="83"/>
      <c r="BX416" s="83"/>
      <c r="BY416" s="83"/>
      <c r="BZ416" s="83"/>
      <c r="CA416" s="83"/>
      <c r="CB416" s="83"/>
      <c r="CC416" s="83"/>
      <c r="CD416" s="83"/>
      <c r="CE416" s="83"/>
      <c r="CF416" s="83"/>
      <c r="CG416" s="83"/>
      <c r="CH416" s="83"/>
      <c r="CI416" s="83"/>
      <c r="CJ416" s="83"/>
      <c r="CK416" s="83"/>
      <c r="CL416" s="83"/>
      <c r="CM416" s="83"/>
      <c r="CN416" s="83"/>
      <c r="CO416" s="83"/>
      <c r="CP416" s="83"/>
      <c r="CQ416" s="83"/>
      <c r="CR416" s="83"/>
      <c r="CS416" s="83"/>
      <c r="CT416" s="83"/>
      <c r="CU416" s="83"/>
      <c r="CV416" s="83"/>
      <c r="CW416" s="83"/>
      <c r="CX416" s="83"/>
      <c r="CY416" s="83"/>
      <c r="CZ416" s="83"/>
      <c r="DA416" s="83"/>
      <c r="DB416" s="83"/>
      <c r="DC416" s="83"/>
      <c r="DD416" s="83"/>
      <c r="DE416" s="83"/>
      <c r="DF416" s="83"/>
      <c r="DG416" s="83"/>
      <c r="DH416" s="83"/>
      <c r="DI416" s="83"/>
    </row>
    <row r="417" spans="1:113" ht="13.5" customHeight="1">
      <c r="A417" s="83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83"/>
      <c r="BK417" s="83"/>
      <c r="BL417" s="83"/>
      <c r="BM417" s="83"/>
      <c r="BN417" s="83"/>
      <c r="BO417" s="83"/>
      <c r="BP417" s="83"/>
      <c r="BQ417" s="83"/>
      <c r="BR417" s="83"/>
      <c r="BS417" s="83"/>
      <c r="BT417" s="83"/>
      <c r="BU417" s="83"/>
      <c r="BV417" s="83"/>
      <c r="BW417" s="83"/>
      <c r="BX417" s="83"/>
      <c r="BY417" s="83"/>
      <c r="BZ417" s="83"/>
      <c r="CA417" s="83"/>
      <c r="CB417" s="83"/>
      <c r="CC417" s="83"/>
      <c r="CD417" s="83"/>
      <c r="CE417" s="83"/>
      <c r="CF417" s="83"/>
      <c r="CG417" s="83"/>
      <c r="CH417" s="83"/>
      <c r="CI417" s="83"/>
      <c r="CJ417" s="83"/>
      <c r="CK417" s="83"/>
      <c r="CL417" s="83"/>
      <c r="CM417" s="83"/>
      <c r="CN417" s="83"/>
      <c r="CO417" s="83"/>
      <c r="CP417" s="83"/>
      <c r="CQ417" s="83"/>
      <c r="CR417" s="83"/>
      <c r="CS417" s="83"/>
      <c r="CT417" s="83"/>
      <c r="CU417" s="83"/>
      <c r="CV417" s="83"/>
      <c r="CW417" s="83"/>
      <c r="CX417" s="83"/>
      <c r="CY417" s="83"/>
      <c r="CZ417" s="83"/>
      <c r="DA417" s="83"/>
      <c r="DB417" s="83"/>
      <c r="DC417" s="83"/>
      <c r="DD417" s="83"/>
      <c r="DE417" s="83"/>
      <c r="DF417" s="83"/>
      <c r="DG417" s="83"/>
      <c r="DH417" s="83"/>
      <c r="DI417" s="83"/>
    </row>
    <row r="418" spans="1:113" ht="13.5" customHeight="1">
      <c r="A418" s="83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  <c r="BM418" s="83"/>
      <c r="BN418" s="83"/>
      <c r="BO418" s="83"/>
      <c r="BP418" s="83"/>
      <c r="BQ418" s="83"/>
      <c r="BR418" s="83"/>
      <c r="BS418" s="83"/>
      <c r="BT418" s="83"/>
      <c r="BU418" s="83"/>
      <c r="BV418" s="83"/>
      <c r="BW418" s="83"/>
      <c r="BX418" s="83"/>
      <c r="BY418" s="83"/>
      <c r="BZ418" s="83"/>
      <c r="CA418" s="83"/>
      <c r="CB418" s="83"/>
      <c r="CC418" s="83"/>
      <c r="CD418" s="83"/>
      <c r="CE418" s="83"/>
      <c r="CF418" s="83"/>
      <c r="CG418" s="83"/>
      <c r="CH418" s="83"/>
      <c r="CI418" s="83"/>
      <c r="CJ418" s="83"/>
      <c r="CK418" s="83"/>
      <c r="CL418" s="83"/>
      <c r="CM418" s="83"/>
      <c r="CN418" s="83"/>
      <c r="CO418" s="83"/>
      <c r="CP418" s="83"/>
      <c r="CQ418" s="83"/>
      <c r="CR418" s="83"/>
      <c r="CS418" s="83"/>
      <c r="CT418" s="83"/>
      <c r="CU418" s="83"/>
      <c r="CV418" s="83"/>
      <c r="CW418" s="83"/>
      <c r="CX418" s="83"/>
      <c r="CY418" s="83"/>
      <c r="CZ418" s="83"/>
      <c r="DA418" s="83"/>
      <c r="DB418" s="83"/>
      <c r="DC418" s="83"/>
      <c r="DD418" s="83"/>
      <c r="DE418" s="83"/>
      <c r="DF418" s="83"/>
      <c r="DG418" s="83"/>
      <c r="DH418" s="83"/>
      <c r="DI418" s="83"/>
    </row>
    <row r="419" spans="1:113" ht="13.5" customHeight="1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  <c r="BM419" s="83"/>
      <c r="BN419" s="83"/>
      <c r="BO419" s="83"/>
      <c r="BP419" s="83"/>
      <c r="BQ419" s="83"/>
      <c r="BR419" s="83"/>
      <c r="BS419" s="83"/>
      <c r="BT419" s="83"/>
      <c r="BU419" s="83"/>
      <c r="BV419" s="83"/>
      <c r="BW419" s="83"/>
      <c r="BX419" s="83"/>
      <c r="BY419" s="83"/>
      <c r="BZ419" s="83"/>
      <c r="CA419" s="83"/>
      <c r="CB419" s="83"/>
      <c r="CC419" s="83"/>
      <c r="CD419" s="83"/>
      <c r="CE419" s="83"/>
      <c r="CF419" s="83"/>
      <c r="CG419" s="83"/>
      <c r="CH419" s="83"/>
      <c r="CI419" s="83"/>
      <c r="CJ419" s="83"/>
      <c r="CK419" s="83"/>
      <c r="CL419" s="83"/>
      <c r="CM419" s="83"/>
      <c r="CN419" s="83"/>
      <c r="CO419" s="83"/>
      <c r="CP419" s="83"/>
      <c r="CQ419" s="83"/>
      <c r="CR419" s="83"/>
      <c r="CS419" s="83"/>
      <c r="CT419" s="83"/>
      <c r="CU419" s="83"/>
      <c r="CV419" s="83"/>
      <c r="CW419" s="83"/>
      <c r="CX419" s="83"/>
      <c r="CY419" s="83"/>
      <c r="CZ419" s="83"/>
      <c r="DA419" s="83"/>
      <c r="DB419" s="83"/>
      <c r="DC419" s="83"/>
      <c r="DD419" s="83"/>
      <c r="DE419" s="83"/>
      <c r="DF419" s="83"/>
      <c r="DG419" s="83"/>
      <c r="DH419" s="83"/>
      <c r="DI419" s="83"/>
    </row>
    <row r="420" spans="1:113" ht="13.5" customHeight="1">
      <c r="A420" s="83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  <c r="BM420" s="83"/>
      <c r="BN420" s="83"/>
      <c r="BO420" s="83"/>
      <c r="BP420" s="83"/>
      <c r="BQ420" s="83"/>
      <c r="BR420" s="83"/>
      <c r="BS420" s="83"/>
      <c r="BT420" s="83"/>
      <c r="BU420" s="83"/>
      <c r="BV420" s="83"/>
      <c r="BW420" s="83"/>
      <c r="BX420" s="83"/>
      <c r="BY420" s="83"/>
      <c r="BZ420" s="83"/>
      <c r="CA420" s="83"/>
      <c r="CB420" s="83"/>
      <c r="CC420" s="83"/>
      <c r="CD420" s="83"/>
      <c r="CE420" s="83"/>
      <c r="CF420" s="83"/>
      <c r="CG420" s="83"/>
      <c r="CH420" s="83"/>
      <c r="CI420" s="83"/>
      <c r="CJ420" s="83"/>
      <c r="CK420" s="83"/>
      <c r="CL420" s="83"/>
      <c r="CM420" s="83"/>
      <c r="CN420" s="83"/>
      <c r="CO420" s="83"/>
      <c r="CP420" s="83"/>
      <c r="CQ420" s="83"/>
      <c r="CR420" s="83"/>
      <c r="CS420" s="83"/>
      <c r="CT420" s="83"/>
      <c r="CU420" s="83"/>
      <c r="CV420" s="83"/>
      <c r="CW420" s="83"/>
      <c r="CX420" s="83"/>
      <c r="CY420" s="83"/>
      <c r="CZ420" s="83"/>
      <c r="DA420" s="83"/>
      <c r="DB420" s="83"/>
      <c r="DC420" s="83"/>
      <c r="DD420" s="83"/>
      <c r="DE420" s="83"/>
      <c r="DF420" s="83"/>
      <c r="DG420" s="83"/>
      <c r="DH420" s="83"/>
      <c r="DI420" s="83"/>
    </row>
    <row r="421" spans="1:113" ht="13.5" customHeight="1">
      <c r="A421" s="83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  <c r="BM421" s="83"/>
      <c r="BN421" s="83"/>
      <c r="BO421" s="83"/>
      <c r="BP421" s="83"/>
      <c r="BQ421" s="83"/>
      <c r="BR421" s="83"/>
      <c r="BS421" s="83"/>
      <c r="BT421" s="83"/>
      <c r="BU421" s="83"/>
      <c r="BV421" s="83"/>
      <c r="BW421" s="83"/>
      <c r="BX421" s="83"/>
      <c r="BY421" s="83"/>
      <c r="BZ421" s="83"/>
      <c r="CA421" s="83"/>
      <c r="CB421" s="83"/>
      <c r="CC421" s="83"/>
      <c r="CD421" s="83"/>
      <c r="CE421" s="83"/>
      <c r="CF421" s="83"/>
      <c r="CG421" s="83"/>
      <c r="CH421" s="83"/>
      <c r="CI421" s="83"/>
      <c r="CJ421" s="83"/>
      <c r="CK421" s="83"/>
      <c r="CL421" s="83"/>
      <c r="CM421" s="83"/>
      <c r="CN421" s="83"/>
      <c r="CO421" s="83"/>
      <c r="CP421" s="83"/>
      <c r="CQ421" s="83"/>
      <c r="CR421" s="83"/>
      <c r="CS421" s="83"/>
      <c r="CT421" s="83"/>
      <c r="CU421" s="83"/>
      <c r="CV421" s="83"/>
      <c r="CW421" s="83"/>
      <c r="CX421" s="83"/>
      <c r="CY421" s="83"/>
      <c r="CZ421" s="83"/>
      <c r="DA421" s="83"/>
      <c r="DB421" s="83"/>
      <c r="DC421" s="83"/>
      <c r="DD421" s="83"/>
      <c r="DE421" s="83"/>
      <c r="DF421" s="83"/>
      <c r="DG421" s="83"/>
      <c r="DH421" s="83"/>
      <c r="DI421" s="83"/>
    </row>
    <row r="422" spans="1:113" ht="13.5" customHeight="1">
      <c r="A422" s="83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  <c r="BM422" s="83"/>
      <c r="BN422" s="83"/>
      <c r="BO422" s="83"/>
      <c r="BP422" s="83"/>
      <c r="BQ422" s="83"/>
      <c r="BR422" s="83"/>
      <c r="BS422" s="83"/>
      <c r="BT422" s="83"/>
      <c r="BU422" s="83"/>
      <c r="BV422" s="83"/>
      <c r="BW422" s="83"/>
      <c r="BX422" s="83"/>
      <c r="BY422" s="83"/>
      <c r="BZ422" s="83"/>
      <c r="CA422" s="83"/>
      <c r="CB422" s="83"/>
      <c r="CC422" s="83"/>
      <c r="CD422" s="83"/>
      <c r="CE422" s="83"/>
      <c r="CF422" s="83"/>
      <c r="CG422" s="83"/>
      <c r="CH422" s="83"/>
      <c r="CI422" s="83"/>
      <c r="CJ422" s="83"/>
      <c r="CK422" s="83"/>
      <c r="CL422" s="83"/>
      <c r="CM422" s="83"/>
      <c r="CN422" s="83"/>
      <c r="CO422" s="83"/>
      <c r="CP422" s="83"/>
      <c r="CQ422" s="83"/>
      <c r="CR422" s="83"/>
      <c r="CS422" s="83"/>
      <c r="CT422" s="83"/>
      <c r="CU422" s="83"/>
      <c r="CV422" s="83"/>
      <c r="CW422" s="83"/>
      <c r="CX422" s="83"/>
      <c r="CY422" s="83"/>
      <c r="CZ422" s="83"/>
      <c r="DA422" s="83"/>
      <c r="DB422" s="83"/>
      <c r="DC422" s="83"/>
      <c r="DD422" s="83"/>
      <c r="DE422" s="83"/>
      <c r="DF422" s="83"/>
      <c r="DG422" s="83"/>
      <c r="DH422" s="83"/>
      <c r="DI422" s="83"/>
    </row>
    <row r="423" spans="1:113" ht="13.5" customHeight="1">
      <c r="A423" s="83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  <c r="BM423" s="83"/>
      <c r="BN423" s="83"/>
      <c r="BO423" s="83"/>
      <c r="BP423" s="83"/>
      <c r="BQ423" s="83"/>
      <c r="BR423" s="83"/>
      <c r="BS423" s="83"/>
      <c r="BT423" s="83"/>
      <c r="BU423" s="83"/>
      <c r="BV423" s="83"/>
      <c r="BW423" s="83"/>
      <c r="BX423" s="83"/>
      <c r="BY423" s="83"/>
      <c r="BZ423" s="83"/>
      <c r="CA423" s="83"/>
      <c r="CB423" s="83"/>
      <c r="CC423" s="83"/>
      <c r="CD423" s="83"/>
      <c r="CE423" s="83"/>
      <c r="CF423" s="83"/>
      <c r="CG423" s="83"/>
      <c r="CH423" s="83"/>
      <c r="CI423" s="83"/>
      <c r="CJ423" s="83"/>
      <c r="CK423" s="83"/>
      <c r="CL423" s="83"/>
      <c r="CM423" s="83"/>
      <c r="CN423" s="83"/>
      <c r="CO423" s="83"/>
      <c r="CP423" s="83"/>
      <c r="CQ423" s="83"/>
      <c r="CR423" s="83"/>
      <c r="CS423" s="83"/>
      <c r="CT423" s="83"/>
      <c r="CU423" s="83"/>
      <c r="CV423" s="83"/>
      <c r="CW423" s="83"/>
      <c r="CX423" s="83"/>
      <c r="CY423" s="83"/>
      <c r="CZ423" s="83"/>
      <c r="DA423" s="83"/>
      <c r="DB423" s="83"/>
      <c r="DC423" s="83"/>
      <c r="DD423" s="83"/>
      <c r="DE423" s="83"/>
      <c r="DF423" s="83"/>
      <c r="DG423" s="83"/>
      <c r="DH423" s="83"/>
      <c r="DI423" s="83"/>
    </row>
    <row r="424" spans="1:113" ht="13.5" customHeight="1">
      <c r="A424" s="83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  <c r="BM424" s="83"/>
      <c r="BN424" s="83"/>
      <c r="BO424" s="83"/>
      <c r="BP424" s="83"/>
      <c r="BQ424" s="83"/>
      <c r="BR424" s="83"/>
      <c r="BS424" s="83"/>
      <c r="BT424" s="83"/>
      <c r="BU424" s="83"/>
      <c r="BV424" s="83"/>
      <c r="BW424" s="83"/>
      <c r="BX424" s="83"/>
      <c r="BY424" s="83"/>
      <c r="BZ424" s="83"/>
      <c r="CA424" s="83"/>
      <c r="CB424" s="83"/>
      <c r="CC424" s="83"/>
      <c r="CD424" s="83"/>
      <c r="CE424" s="83"/>
      <c r="CF424" s="83"/>
      <c r="CG424" s="83"/>
      <c r="CH424" s="83"/>
      <c r="CI424" s="83"/>
      <c r="CJ424" s="83"/>
      <c r="CK424" s="83"/>
      <c r="CL424" s="83"/>
      <c r="CM424" s="83"/>
      <c r="CN424" s="83"/>
      <c r="CO424" s="83"/>
      <c r="CP424" s="83"/>
      <c r="CQ424" s="83"/>
      <c r="CR424" s="83"/>
      <c r="CS424" s="83"/>
      <c r="CT424" s="83"/>
      <c r="CU424" s="83"/>
      <c r="CV424" s="83"/>
      <c r="CW424" s="83"/>
      <c r="CX424" s="83"/>
      <c r="CY424" s="83"/>
      <c r="CZ424" s="83"/>
      <c r="DA424" s="83"/>
      <c r="DB424" s="83"/>
      <c r="DC424" s="83"/>
      <c r="DD424" s="83"/>
      <c r="DE424" s="83"/>
      <c r="DF424" s="83"/>
      <c r="DG424" s="83"/>
      <c r="DH424" s="83"/>
      <c r="DI424" s="83"/>
    </row>
    <row r="425" spans="1:113" ht="13.5" customHeight="1">
      <c r="A425" s="83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  <c r="BM425" s="83"/>
      <c r="BN425" s="83"/>
      <c r="BO425" s="83"/>
      <c r="BP425" s="83"/>
      <c r="BQ425" s="83"/>
      <c r="BR425" s="83"/>
      <c r="BS425" s="83"/>
      <c r="BT425" s="83"/>
      <c r="BU425" s="83"/>
      <c r="BV425" s="83"/>
      <c r="BW425" s="83"/>
      <c r="BX425" s="83"/>
      <c r="BY425" s="83"/>
      <c r="BZ425" s="83"/>
      <c r="CA425" s="83"/>
      <c r="CB425" s="83"/>
      <c r="CC425" s="83"/>
      <c r="CD425" s="83"/>
      <c r="CE425" s="83"/>
      <c r="CF425" s="83"/>
      <c r="CG425" s="83"/>
      <c r="CH425" s="83"/>
      <c r="CI425" s="83"/>
      <c r="CJ425" s="83"/>
      <c r="CK425" s="83"/>
      <c r="CL425" s="83"/>
      <c r="CM425" s="83"/>
      <c r="CN425" s="83"/>
      <c r="CO425" s="83"/>
      <c r="CP425" s="83"/>
      <c r="CQ425" s="83"/>
      <c r="CR425" s="83"/>
      <c r="CS425" s="83"/>
      <c r="CT425" s="83"/>
      <c r="CU425" s="83"/>
      <c r="CV425" s="83"/>
      <c r="CW425" s="83"/>
      <c r="CX425" s="83"/>
      <c r="CY425" s="83"/>
      <c r="CZ425" s="83"/>
      <c r="DA425" s="83"/>
      <c r="DB425" s="83"/>
      <c r="DC425" s="83"/>
      <c r="DD425" s="83"/>
      <c r="DE425" s="83"/>
      <c r="DF425" s="83"/>
      <c r="DG425" s="83"/>
      <c r="DH425" s="83"/>
      <c r="DI425" s="83"/>
    </row>
    <row r="426" spans="1:113" ht="13.5" customHeight="1">
      <c r="A426" s="83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  <c r="BM426" s="83"/>
      <c r="BN426" s="83"/>
      <c r="BO426" s="83"/>
      <c r="BP426" s="83"/>
      <c r="BQ426" s="83"/>
      <c r="BR426" s="83"/>
      <c r="BS426" s="83"/>
      <c r="BT426" s="83"/>
      <c r="BU426" s="83"/>
      <c r="BV426" s="83"/>
      <c r="BW426" s="83"/>
      <c r="BX426" s="83"/>
      <c r="BY426" s="83"/>
      <c r="BZ426" s="83"/>
      <c r="CA426" s="83"/>
      <c r="CB426" s="83"/>
      <c r="CC426" s="83"/>
      <c r="CD426" s="83"/>
      <c r="CE426" s="83"/>
      <c r="CF426" s="83"/>
      <c r="CG426" s="83"/>
      <c r="CH426" s="83"/>
      <c r="CI426" s="83"/>
      <c r="CJ426" s="83"/>
      <c r="CK426" s="83"/>
      <c r="CL426" s="83"/>
      <c r="CM426" s="83"/>
      <c r="CN426" s="83"/>
      <c r="CO426" s="83"/>
      <c r="CP426" s="83"/>
      <c r="CQ426" s="83"/>
      <c r="CR426" s="83"/>
      <c r="CS426" s="83"/>
      <c r="CT426" s="83"/>
      <c r="CU426" s="83"/>
      <c r="CV426" s="83"/>
      <c r="CW426" s="83"/>
      <c r="CX426" s="83"/>
      <c r="CY426" s="83"/>
      <c r="CZ426" s="83"/>
      <c r="DA426" s="83"/>
      <c r="DB426" s="83"/>
      <c r="DC426" s="83"/>
      <c r="DD426" s="83"/>
      <c r="DE426" s="83"/>
      <c r="DF426" s="83"/>
      <c r="DG426" s="83"/>
      <c r="DH426" s="83"/>
      <c r="DI426" s="83"/>
    </row>
    <row r="427" spans="1:113" ht="13.5" customHeight="1">
      <c r="A427" s="83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  <c r="BM427" s="83"/>
      <c r="BN427" s="83"/>
      <c r="BO427" s="83"/>
      <c r="BP427" s="83"/>
      <c r="BQ427" s="83"/>
      <c r="BR427" s="83"/>
      <c r="BS427" s="83"/>
      <c r="BT427" s="83"/>
      <c r="BU427" s="83"/>
      <c r="BV427" s="83"/>
      <c r="BW427" s="83"/>
      <c r="BX427" s="83"/>
      <c r="BY427" s="83"/>
      <c r="BZ427" s="83"/>
      <c r="CA427" s="83"/>
      <c r="CB427" s="83"/>
      <c r="CC427" s="83"/>
      <c r="CD427" s="83"/>
      <c r="CE427" s="83"/>
      <c r="CF427" s="83"/>
      <c r="CG427" s="83"/>
      <c r="CH427" s="83"/>
      <c r="CI427" s="83"/>
      <c r="CJ427" s="83"/>
      <c r="CK427" s="83"/>
      <c r="CL427" s="83"/>
      <c r="CM427" s="83"/>
      <c r="CN427" s="83"/>
      <c r="CO427" s="83"/>
      <c r="CP427" s="83"/>
      <c r="CQ427" s="83"/>
      <c r="CR427" s="83"/>
      <c r="CS427" s="83"/>
      <c r="CT427" s="83"/>
      <c r="CU427" s="83"/>
      <c r="CV427" s="83"/>
      <c r="CW427" s="83"/>
      <c r="CX427" s="83"/>
      <c r="CY427" s="83"/>
      <c r="CZ427" s="83"/>
      <c r="DA427" s="83"/>
      <c r="DB427" s="83"/>
      <c r="DC427" s="83"/>
      <c r="DD427" s="83"/>
      <c r="DE427" s="83"/>
      <c r="DF427" s="83"/>
      <c r="DG427" s="83"/>
      <c r="DH427" s="83"/>
      <c r="DI427" s="83"/>
    </row>
    <row r="428" spans="1:113" ht="13.5" customHeight="1">
      <c r="A428" s="83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  <c r="BM428" s="83"/>
      <c r="BN428" s="83"/>
      <c r="BO428" s="83"/>
      <c r="BP428" s="83"/>
      <c r="BQ428" s="83"/>
      <c r="BR428" s="83"/>
      <c r="BS428" s="83"/>
      <c r="BT428" s="83"/>
      <c r="BU428" s="83"/>
      <c r="BV428" s="83"/>
      <c r="BW428" s="83"/>
      <c r="BX428" s="83"/>
      <c r="BY428" s="83"/>
      <c r="BZ428" s="83"/>
      <c r="CA428" s="83"/>
      <c r="CB428" s="83"/>
      <c r="CC428" s="83"/>
      <c r="CD428" s="83"/>
      <c r="CE428" s="83"/>
      <c r="CF428" s="83"/>
      <c r="CG428" s="83"/>
      <c r="CH428" s="83"/>
      <c r="CI428" s="83"/>
      <c r="CJ428" s="83"/>
      <c r="CK428" s="83"/>
      <c r="CL428" s="83"/>
      <c r="CM428" s="83"/>
      <c r="CN428" s="83"/>
      <c r="CO428" s="83"/>
      <c r="CP428" s="83"/>
      <c r="CQ428" s="83"/>
      <c r="CR428" s="83"/>
      <c r="CS428" s="83"/>
      <c r="CT428" s="83"/>
      <c r="CU428" s="83"/>
      <c r="CV428" s="83"/>
      <c r="CW428" s="83"/>
      <c r="CX428" s="83"/>
      <c r="CY428" s="83"/>
      <c r="CZ428" s="83"/>
      <c r="DA428" s="83"/>
      <c r="DB428" s="83"/>
      <c r="DC428" s="83"/>
      <c r="DD428" s="83"/>
      <c r="DE428" s="83"/>
      <c r="DF428" s="83"/>
      <c r="DG428" s="83"/>
      <c r="DH428" s="83"/>
      <c r="DI428" s="83"/>
    </row>
    <row r="429" spans="1:113" ht="13.5" customHeight="1">
      <c r="A429" s="83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  <c r="BM429" s="83"/>
      <c r="BN429" s="83"/>
      <c r="BO429" s="83"/>
      <c r="BP429" s="83"/>
      <c r="BQ429" s="83"/>
      <c r="BR429" s="83"/>
      <c r="BS429" s="83"/>
      <c r="BT429" s="83"/>
      <c r="BU429" s="83"/>
      <c r="BV429" s="83"/>
      <c r="BW429" s="83"/>
      <c r="BX429" s="83"/>
      <c r="BY429" s="83"/>
      <c r="BZ429" s="83"/>
      <c r="CA429" s="83"/>
      <c r="CB429" s="83"/>
      <c r="CC429" s="83"/>
      <c r="CD429" s="83"/>
      <c r="CE429" s="83"/>
      <c r="CF429" s="83"/>
      <c r="CG429" s="83"/>
      <c r="CH429" s="83"/>
      <c r="CI429" s="83"/>
      <c r="CJ429" s="83"/>
      <c r="CK429" s="83"/>
      <c r="CL429" s="83"/>
      <c r="CM429" s="83"/>
      <c r="CN429" s="83"/>
      <c r="CO429" s="83"/>
      <c r="CP429" s="83"/>
      <c r="CQ429" s="83"/>
      <c r="CR429" s="83"/>
      <c r="CS429" s="83"/>
      <c r="CT429" s="83"/>
      <c r="CU429" s="83"/>
      <c r="CV429" s="83"/>
      <c r="CW429" s="83"/>
      <c r="CX429" s="83"/>
      <c r="CY429" s="83"/>
      <c r="CZ429" s="83"/>
      <c r="DA429" s="83"/>
      <c r="DB429" s="83"/>
      <c r="DC429" s="83"/>
      <c r="DD429" s="83"/>
      <c r="DE429" s="83"/>
      <c r="DF429" s="83"/>
      <c r="DG429" s="83"/>
      <c r="DH429" s="83"/>
      <c r="DI429" s="83"/>
    </row>
    <row r="430" spans="1:113" ht="13.5" customHeight="1">
      <c r="A430" s="83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  <c r="BM430" s="83"/>
      <c r="BN430" s="83"/>
      <c r="BO430" s="83"/>
      <c r="BP430" s="83"/>
      <c r="BQ430" s="83"/>
      <c r="BR430" s="83"/>
      <c r="BS430" s="83"/>
      <c r="BT430" s="83"/>
      <c r="BU430" s="83"/>
      <c r="BV430" s="83"/>
      <c r="BW430" s="83"/>
      <c r="BX430" s="83"/>
      <c r="BY430" s="83"/>
      <c r="BZ430" s="83"/>
      <c r="CA430" s="83"/>
      <c r="CB430" s="83"/>
      <c r="CC430" s="83"/>
      <c r="CD430" s="83"/>
      <c r="CE430" s="83"/>
      <c r="CF430" s="83"/>
      <c r="CG430" s="83"/>
      <c r="CH430" s="83"/>
      <c r="CI430" s="83"/>
      <c r="CJ430" s="83"/>
      <c r="CK430" s="83"/>
      <c r="CL430" s="83"/>
      <c r="CM430" s="83"/>
      <c r="CN430" s="83"/>
      <c r="CO430" s="83"/>
      <c r="CP430" s="83"/>
      <c r="CQ430" s="83"/>
      <c r="CR430" s="83"/>
      <c r="CS430" s="83"/>
      <c r="CT430" s="83"/>
      <c r="CU430" s="83"/>
      <c r="CV430" s="83"/>
      <c r="CW430" s="83"/>
      <c r="CX430" s="83"/>
      <c r="CY430" s="83"/>
      <c r="CZ430" s="83"/>
      <c r="DA430" s="83"/>
      <c r="DB430" s="83"/>
      <c r="DC430" s="83"/>
      <c r="DD430" s="83"/>
      <c r="DE430" s="83"/>
      <c r="DF430" s="83"/>
      <c r="DG430" s="83"/>
      <c r="DH430" s="83"/>
      <c r="DI430" s="83"/>
    </row>
    <row r="431" spans="1:113" ht="13.5" customHeight="1">
      <c r="A431" s="83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  <c r="BM431" s="83"/>
      <c r="BN431" s="83"/>
      <c r="BO431" s="83"/>
      <c r="BP431" s="83"/>
      <c r="BQ431" s="83"/>
      <c r="BR431" s="83"/>
      <c r="BS431" s="83"/>
      <c r="BT431" s="83"/>
      <c r="BU431" s="83"/>
      <c r="BV431" s="83"/>
      <c r="BW431" s="83"/>
      <c r="BX431" s="83"/>
      <c r="BY431" s="83"/>
      <c r="BZ431" s="83"/>
      <c r="CA431" s="83"/>
      <c r="CB431" s="83"/>
      <c r="CC431" s="83"/>
      <c r="CD431" s="83"/>
      <c r="CE431" s="83"/>
      <c r="CF431" s="83"/>
      <c r="CG431" s="83"/>
      <c r="CH431" s="83"/>
      <c r="CI431" s="83"/>
      <c r="CJ431" s="83"/>
      <c r="CK431" s="83"/>
      <c r="CL431" s="83"/>
      <c r="CM431" s="83"/>
      <c r="CN431" s="83"/>
      <c r="CO431" s="83"/>
      <c r="CP431" s="83"/>
      <c r="CQ431" s="83"/>
      <c r="CR431" s="83"/>
      <c r="CS431" s="83"/>
      <c r="CT431" s="83"/>
      <c r="CU431" s="83"/>
      <c r="CV431" s="83"/>
      <c r="CW431" s="83"/>
      <c r="CX431" s="83"/>
      <c r="CY431" s="83"/>
      <c r="CZ431" s="83"/>
      <c r="DA431" s="83"/>
      <c r="DB431" s="83"/>
      <c r="DC431" s="83"/>
      <c r="DD431" s="83"/>
      <c r="DE431" s="83"/>
      <c r="DF431" s="83"/>
      <c r="DG431" s="83"/>
      <c r="DH431" s="83"/>
      <c r="DI431" s="83"/>
    </row>
  </sheetData>
  <sheetProtection password="82C9" sheet="1" objects="1" scenarios="1" selectLockedCells="1"/>
  <phoneticPr fontId="2" type="noConversion"/>
  <printOptions horizontalCentered="1" verticalCentered="1"/>
  <pageMargins left="0" right="0" top="0" bottom="0" header="0" footer="0"/>
  <pageSetup paperSize="9" scale="60" orientation="portrait" blackAndWhite="1" verticalDpi="300"/>
  <headerFooter alignWithMargins="0"/>
  <rowBreaks count="2" manualBreakCount="2">
    <brk id="76" max="23" man="1"/>
    <brk id="150" max="16383" man="1"/>
  </rowBreaks>
  <colBreaks count="1" manualBreakCount="1">
    <brk id="2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8"/>
  </sheetPr>
  <dimension ref="A1:DO296"/>
  <sheetViews>
    <sheetView showZeros="0" zoomScale="75" workbookViewId="0">
      <selection activeCell="E2" sqref="E2"/>
    </sheetView>
  </sheetViews>
  <sheetFormatPr baseColWidth="10" defaultColWidth="6.6640625" defaultRowHeight="14.25" customHeight="1"/>
  <cols>
    <col min="1" max="1" width="2.5" style="3" customWidth="1"/>
    <col min="2" max="3" width="1.6640625" style="3" customWidth="1"/>
    <col min="4" max="6" width="25.6640625" style="3" customWidth="1"/>
    <col min="7" max="8" width="12.6640625" style="3" customWidth="1"/>
    <col min="9" max="9" width="25.6640625" style="3" customWidth="1"/>
    <col min="10" max="11" width="12.6640625" style="3" customWidth="1"/>
    <col min="12" max="14" width="25.6640625" style="3" customWidth="1"/>
    <col min="15" max="16" width="12.6640625" style="3" customWidth="1"/>
    <col min="17" max="17" width="25.6640625" style="3" customWidth="1"/>
    <col min="18" max="20" width="1.6640625" style="3" customWidth="1"/>
    <col min="21" max="16384" width="6.6640625" style="3"/>
  </cols>
  <sheetData>
    <row r="1" spans="1:119" ht="14.25" customHeight="1">
      <c r="A1" s="80"/>
      <c r="B1" s="80"/>
      <c r="C1" s="80"/>
      <c r="D1" s="80"/>
      <c r="E1" s="80"/>
      <c r="F1" s="80"/>
      <c r="G1" s="80"/>
      <c r="H1" s="80"/>
      <c r="I1" s="13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</row>
    <row r="2" spans="1:119" ht="14.25" customHeight="1">
      <c r="A2" s="80"/>
      <c r="B2" s="80"/>
      <c r="C2" s="80"/>
      <c r="D2" s="132" t="s">
        <v>228</v>
      </c>
      <c r="E2" s="80"/>
      <c r="F2" s="83"/>
      <c r="G2" s="80"/>
      <c r="H2" s="80"/>
      <c r="I2" s="238"/>
      <c r="J2" s="239"/>
      <c r="K2" s="239"/>
      <c r="L2" s="239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</row>
    <row r="3" spans="1:119" ht="14.25" customHeight="1" thickBot="1">
      <c r="A3" s="80"/>
      <c r="B3" s="80"/>
      <c r="C3" s="80"/>
      <c r="D3" s="80"/>
      <c r="E3" s="80"/>
      <c r="F3" s="80"/>
      <c r="G3" s="80"/>
      <c r="H3" s="80"/>
      <c r="I3" s="80"/>
      <c r="J3" s="130"/>
      <c r="K3" s="80"/>
      <c r="L3" s="80"/>
      <c r="M3" s="131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</row>
    <row r="4" spans="1:119" ht="14.25" customHeight="1">
      <c r="A4" s="80"/>
      <c r="B4" s="153"/>
      <c r="C4" s="154"/>
      <c r="D4" s="154"/>
      <c r="E4" s="154"/>
      <c r="F4" s="154"/>
      <c r="G4" s="154"/>
      <c r="H4" s="154"/>
      <c r="I4" s="154"/>
      <c r="J4" s="155"/>
      <c r="K4" s="154"/>
      <c r="L4" s="155"/>
      <c r="M4" s="155"/>
      <c r="N4" s="155"/>
      <c r="O4" s="154"/>
      <c r="P4" s="154"/>
      <c r="Q4" s="155"/>
      <c r="R4" s="155"/>
      <c r="S4" s="156"/>
      <c r="T4" s="80"/>
      <c r="U4" s="129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</row>
    <row r="5" spans="1:119" ht="14.25" customHeight="1">
      <c r="A5" s="80"/>
      <c r="B5" s="157"/>
      <c r="C5" s="133"/>
      <c r="D5" s="78" t="s">
        <v>240</v>
      </c>
      <c r="E5" s="133"/>
      <c r="F5" s="133"/>
      <c r="G5" s="133"/>
      <c r="H5" s="133"/>
      <c r="I5" s="135"/>
      <c r="J5" s="237" t="s">
        <v>8</v>
      </c>
      <c r="K5" s="237"/>
      <c r="L5" s="136"/>
      <c r="M5" s="136"/>
      <c r="N5" s="136"/>
      <c r="O5" s="137"/>
      <c r="P5" s="133"/>
      <c r="Q5" s="133" t="s">
        <v>241</v>
      </c>
      <c r="R5" s="136"/>
      <c r="S5" s="158"/>
      <c r="T5" s="138"/>
      <c r="U5" s="139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119" ht="14.25" customHeight="1" thickBot="1">
      <c r="A6" s="80"/>
      <c r="B6" s="159"/>
      <c r="C6" s="160"/>
      <c r="D6" s="160"/>
      <c r="E6" s="160"/>
      <c r="F6" s="160"/>
      <c r="G6" s="160"/>
      <c r="H6" s="160"/>
      <c r="I6" s="160"/>
      <c r="J6" s="161"/>
      <c r="K6" s="160"/>
      <c r="L6" s="160"/>
      <c r="M6" s="162"/>
      <c r="N6" s="160"/>
      <c r="O6" s="160"/>
      <c r="P6" s="160"/>
      <c r="Q6" s="161"/>
      <c r="R6" s="160"/>
      <c r="S6" s="164"/>
      <c r="T6" s="131"/>
      <c r="U6" s="129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</row>
    <row r="7" spans="1:119" ht="14.25" customHeight="1">
      <c r="A7" s="80"/>
      <c r="B7" s="157"/>
      <c r="C7" s="133"/>
      <c r="D7" s="133"/>
      <c r="E7" s="133"/>
      <c r="F7" s="133"/>
      <c r="G7" s="133"/>
      <c r="H7" s="133"/>
      <c r="I7" s="133"/>
      <c r="J7" s="158"/>
      <c r="K7" s="133"/>
      <c r="L7" s="133"/>
      <c r="M7" s="133"/>
      <c r="N7" s="133"/>
      <c r="O7" s="133"/>
      <c r="P7" s="133"/>
      <c r="Q7" s="133"/>
      <c r="R7" s="133"/>
      <c r="S7" s="158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</row>
    <row r="8" spans="1:119" ht="14.25" customHeight="1">
      <c r="A8" s="80"/>
      <c r="B8" s="157"/>
      <c r="C8" s="133"/>
      <c r="D8" s="128" t="s">
        <v>229</v>
      </c>
      <c r="E8" s="141"/>
      <c r="F8" s="141"/>
      <c r="G8" s="133"/>
      <c r="H8" s="133"/>
      <c r="I8" s="133"/>
      <c r="J8" s="158"/>
      <c r="K8" s="133"/>
      <c r="L8" s="128" t="s">
        <v>242</v>
      </c>
      <c r="M8" s="141"/>
      <c r="N8" s="141"/>
      <c r="O8" s="142"/>
      <c r="P8" s="142"/>
      <c r="Q8" s="142"/>
      <c r="R8" s="133"/>
      <c r="S8" s="158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</row>
    <row r="9" spans="1:119" ht="14.25" customHeight="1">
      <c r="A9" s="80"/>
      <c r="B9" s="157"/>
      <c r="C9" s="133"/>
      <c r="D9" s="133"/>
      <c r="E9" s="133"/>
      <c r="F9" s="133"/>
      <c r="G9" s="133"/>
      <c r="H9" s="133"/>
      <c r="I9" s="133"/>
      <c r="J9" s="158"/>
      <c r="K9" s="133"/>
      <c r="L9" s="133"/>
      <c r="M9" s="133"/>
      <c r="N9" s="133"/>
      <c r="O9" s="133"/>
      <c r="P9" s="133"/>
      <c r="Q9" s="133"/>
      <c r="R9" s="133"/>
      <c r="S9" s="158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</row>
    <row r="10" spans="1:119" ht="14.25" customHeight="1">
      <c r="A10" s="80"/>
      <c r="B10" s="157"/>
      <c r="C10" s="133"/>
      <c r="D10" s="133"/>
      <c r="E10" s="133"/>
      <c r="F10" s="133"/>
      <c r="G10" s="133"/>
      <c r="H10" s="133"/>
      <c r="I10" s="133"/>
      <c r="J10" s="158"/>
      <c r="K10" s="133"/>
      <c r="L10" s="133"/>
      <c r="M10" s="133"/>
      <c r="N10" s="133"/>
      <c r="O10" s="133"/>
      <c r="P10" s="133"/>
      <c r="Q10" s="133"/>
      <c r="R10" s="133"/>
      <c r="S10" s="158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</row>
    <row r="11" spans="1:119" ht="14.25" customHeight="1">
      <c r="A11" s="80"/>
      <c r="B11" s="157"/>
      <c r="C11" s="133"/>
      <c r="D11" s="78" t="s">
        <v>231</v>
      </c>
      <c r="E11" s="133"/>
      <c r="F11" s="133"/>
      <c r="G11" s="133"/>
      <c r="H11" s="133"/>
      <c r="I11" s="133"/>
      <c r="J11" s="158"/>
      <c r="K11" s="133"/>
      <c r="L11" s="78" t="s">
        <v>243</v>
      </c>
      <c r="M11" s="133"/>
      <c r="N11" s="133"/>
      <c r="O11" s="133"/>
      <c r="P11" s="133"/>
      <c r="Q11" s="133"/>
      <c r="R11" s="133"/>
      <c r="S11" s="158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</row>
    <row r="12" spans="1:119" ht="14.25" customHeight="1">
      <c r="A12" s="80"/>
      <c r="B12" s="157"/>
      <c r="C12" s="133"/>
      <c r="D12" s="133"/>
      <c r="E12" s="133"/>
      <c r="F12" s="133"/>
      <c r="G12" s="133"/>
      <c r="H12" s="133"/>
      <c r="I12" s="133"/>
      <c r="J12" s="158"/>
      <c r="K12" s="133"/>
      <c r="L12" s="133"/>
      <c r="M12" s="133"/>
      <c r="N12" s="133"/>
      <c r="O12" s="133"/>
      <c r="P12" s="133"/>
      <c r="Q12" s="133"/>
      <c r="R12" s="133"/>
      <c r="S12" s="158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</row>
    <row r="13" spans="1:119" ht="14.25" customHeight="1">
      <c r="A13" s="80"/>
      <c r="B13" s="157"/>
      <c r="C13" s="133"/>
      <c r="D13" s="78" t="s">
        <v>40</v>
      </c>
      <c r="E13" s="133"/>
      <c r="F13" s="133"/>
      <c r="G13" s="133"/>
      <c r="H13" s="133"/>
      <c r="I13" s="143">
        <f>'03_Inv'!E5/1000</f>
        <v>0</v>
      </c>
      <c r="J13" s="165"/>
      <c r="K13" s="133"/>
      <c r="L13" s="133" t="str">
        <f>'04_Fin'!C5</f>
        <v>Kapitaal</v>
      </c>
      <c r="M13" s="140"/>
      <c r="N13" s="133"/>
      <c r="O13" s="133"/>
      <c r="P13" s="133"/>
      <c r="Q13" s="144">
        <f>'04_Fin'!E5/1000</f>
        <v>0</v>
      </c>
      <c r="R13" s="133"/>
      <c r="S13" s="158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</row>
    <row r="14" spans="1:119" ht="14.25" customHeight="1">
      <c r="A14" s="80"/>
      <c r="B14" s="157"/>
      <c r="C14" s="133"/>
      <c r="D14" s="133"/>
      <c r="E14" s="133"/>
      <c r="F14" s="133"/>
      <c r="G14" s="133"/>
      <c r="H14" s="133"/>
      <c r="I14" s="143"/>
      <c r="J14" s="165"/>
      <c r="K14" s="133"/>
      <c r="L14" s="133"/>
      <c r="M14" s="133"/>
      <c r="N14" s="134"/>
      <c r="O14" s="133"/>
      <c r="P14" s="133"/>
      <c r="Q14" s="145"/>
      <c r="R14" s="133"/>
      <c r="S14" s="158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</row>
    <row r="15" spans="1:119" ht="14.25" customHeight="1">
      <c r="A15" s="80"/>
      <c r="B15" s="157"/>
      <c r="C15" s="133"/>
      <c r="D15" s="78" t="str">
        <f>'03_Inv'!C6</f>
        <v>Gebouwen</v>
      </c>
      <c r="E15" s="133"/>
      <c r="F15" s="133"/>
      <c r="G15" s="133"/>
      <c r="H15" s="133"/>
      <c r="I15" s="143">
        <f>'03_Inv'!E6/1000</f>
        <v>0</v>
      </c>
      <c r="J15" s="165"/>
      <c r="K15" s="133"/>
      <c r="L15" s="78" t="str">
        <f>'04_Fin'!C6</f>
        <v>Kapitaal</v>
      </c>
      <c r="M15" s="140"/>
      <c r="N15" s="133"/>
      <c r="O15" s="133"/>
      <c r="P15" s="133"/>
      <c r="Q15" s="144">
        <f>'04_Fin'!E6/1000</f>
        <v>0</v>
      </c>
      <c r="R15" s="133"/>
      <c r="S15" s="158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</row>
    <row r="16" spans="1:119" ht="14.25" customHeight="1">
      <c r="A16" s="80"/>
      <c r="B16" s="157"/>
      <c r="C16" s="133"/>
      <c r="D16" s="133"/>
      <c r="E16" s="133"/>
      <c r="F16" s="133"/>
      <c r="G16" s="133"/>
      <c r="H16" s="133"/>
      <c r="I16" s="143"/>
      <c r="J16" s="165"/>
      <c r="K16" s="133"/>
      <c r="L16" s="133"/>
      <c r="M16" s="140"/>
      <c r="N16" s="133"/>
      <c r="O16" s="133"/>
      <c r="P16" s="133"/>
      <c r="Q16" s="146"/>
      <c r="R16" s="133"/>
      <c r="S16" s="158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</row>
    <row r="17" spans="1:119" ht="14.25" customHeight="1">
      <c r="A17" s="80"/>
      <c r="B17" s="157"/>
      <c r="C17" s="133"/>
      <c r="D17" s="78" t="str">
        <f>'03_Inv'!C7</f>
        <v>Verbouwingen</v>
      </c>
      <c r="E17" s="133"/>
      <c r="F17" s="133"/>
      <c r="G17" s="133"/>
      <c r="H17" s="133"/>
      <c r="I17" s="143">
        <f>'03_Inv'!E7/1000</f>
        <v>0</v>
      </c>
      <c r="J17" s="165"/>
      <c r="K17" s="133"/>
      <c r="L17" s="78"/>
      <c r="M17" s="140"/>
      <c r="N17" s="133"/>
      <c r="O17" s="133"/>
      <c r="P17" s="133"/>
      <c r="Q17" s="144">
        <v>0</v>
      </c>
      <c r="R17" s="133"/>
      <c r="S17" s="158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</row>
    <row r="18" spans="1:119" ht="14.25" customHeight="1">
      <c r="A18" s="80"/>
      <c r="B18" s="157"/>
      <c r="C18" s="133"/>
      <c r="D18" s="133"/>
      <c r="E18" s="133"/>
      <c r="F18" s="133"/>
      <c r="G18" s="133"/>
      <c r="H18" s="133"/>
      <c r="I18" s="143"/>
      <c r="J18" s="165"/>
      <c r="K18" s="133"/>
      <c r="L18" s="133"/>
      <c r="M18" s="140"/>
      <c r="N18" s="133"/>
      <c r="O18" s="133"/>
      <c r="P18" s="133"/>
      <c r="Q18" s="146"/>
      <c r="R18" s="133"/>
      <c r="S18" s="158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</row>
    <row r="19" spans="1:119" ht="14.25" customHeight="1">
      <c r="A19" s="80"/>
      <c r="B19" s="157"/>
      <c r="C19" s="133"/>
      <c r="D19" s="78" t="str">
        <f>'03_Inv'!C8</f>
        <v>Inventaris</v>
      </c>
      <c r="E19" s="133"/>
      <c r="F19" s="133"/>
      <c r="G19" s="133"/>
      <c r="H19" s="133"/>
      <c r="I19" s="143">
        <f>'03_Inv'!E8/1000</f>
        <v>0</v>
      </c>
      <c r="J19" s="165"/>
      <c r="K19" s="133"/>
      <c r="L19" s="133"/>
      <c r="M19" s="140"/>
      <c r="N19" s="133"/>
      <c r="O19" s="133"/>
      <c r="P19" s="133"/>
      <c r="Q19" s="144">
        <v>0</v>
      </c>
      <c r="R19" s="133"/>
      <c r="S19" s="158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 ht="14.25" customHeight="1">
      <c r="A20" s="80"/>
      <c r="B20" s="157"/>
      <c r="C20" s="133"/>
      <c r="D20" s="133"/>
      <c r="E20" s="133"/>
      <c r="F20" s="133"/>
      <c r="G20" s="133"/>
      <c r="H20" s="133"/>
      <c r="I20" s="143"/>
      <c r="J20" s="165"/>
      <c r="K20" s="133"/>
      <c r="L20" s="133"/>
      <c r="M20" s="133"/>
      <c r="N20" s="134"/>
      <c r="O20" s="133"/>
      <c r="P20" s="133"/>
      <c r="Q20" s="145"/>
      <c r="R20" s="133"/>
      <c r="S20" s="158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 ht="14.25" customHeight="1">
      <c r="A21" s="80"/>
      <c r="B21" s="157"/>
      <c r="C21" s="133"/>
      <c r="D21" s="78" t="str">
        <f>'03_Inv'!C9</f>
        <v>Inrichting</v>
      </c>
      <c r="E21" s="133"/>
      <c r="F21" s="133"/>
      <c r="G21" s="133"/>
      <c r="H21" s="133"/>
      <c r="I21" s="143">
        <f>'03_Inv'!E9/1000</f>
        <v>0</v>
      </c>
      <c r="J21" s="165"/>
      <c r="K21" s="133"/>
      <c r="L21" s="133"/>
      <c r="M21" s="140"/>
      <c r="N21" s="133"/>
      <c r="O21" s="133"/>
      <c r="P21" s="133"/>
      <c r="Q21" s="144">
        <v>0</v>
      </c>
      <c r="R21" s="133"/>
      <c r="S21" s="158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</row>
    <row r="22" spans="1:119" ht="14.25" customHeight="1">
      <c r="A22" s="80"/>
      <c r="B22" s="157"/>
      <c r="C22" s="133"/>
      <c r="D22" s="133"/>
      <c r="E22" s="133"/>
      <c r="F22" s="133"/>
      <c r="G22" s="133"/>
      <c r="H22" s="133"/>
      <c r="I22" s="143"/>
      <c r="J22" s="165"/>
      <c r="K22" s="133"/>
      <c r="L22" s="133"/>
      <c r="M22" s="133"/>
      <c r="N22" s="134"/>
      <c r="O22" s="133"/>
      <c r="P22" s="133"/>
      <c r="Q22" s="145"/>
      <c r="R22" s="133"/>
      <c r="S22" s="158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 ht="14.25" customHeight="1">
      <c r="A23" s="80"/>
      <c r="B23" s="157"/>
      <c r="C23" s="133"/>
      <c r="D23" s="78" t="str">
        <f>'03_Inv'!C10</f>
        <v>Vervoersmiddelen</v>
      </c>
      <c r="E23" s="133"/>
      <c r="F23" s="133"/>
      <c r="G23" s="133"/>
      <c r="H23" s="133"/>
      <c r="I23" s="143">
        <f>'03_Inv'!E10/1000</f>
        <v>0</v>
      </c>
      <c r="J23" s="158"/>
      <c r="K23" s="133"/>
      <c r="L23" s="78"/>
      <c r="M23" s="140"/>
      <c r="N23" s="133"/>
      <c r="O23" s="133"/>
      <c r="P23" s="133"/>
      <c r="Q23" s="144">
        <v>0</v>
      </c>
      <c r="R23" s="133"/>
      <c r="S23" s="158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</row>
    <row r="24" spans="1:119" ht="14.25" customHeight="1">
      <c r="A24" s="80"/>
      <c r="B24" s="157"/>
      <c r="C24" s="133"/>
      <c r="D24" s="133"/>
      <c r="E24" s="133"/>
      <c r="F24" s="133"/>
      <c r="G24" s="133"/>
      <c r="H24" s="133"/>
      <c r="I24" s="133"/>
      <c r="J24" s="158"/>
      <c r="K24" s="133"/>
      <c r="L24" s="133"/>
      <c r="M24" s="133"/>
      <c r="N24" s="133"/>
      <c r="O24" s="133"/>
      <c r="P24" s="133"/>
      <c r="Q24" s="145"/>
      <c r="R24" s="133"/>
      <c r="S24" s="158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 ht="14.25" customHeight="1">
      <c r="A25" s="80"/>
      <c r="B25" s="157"/>
      <c r="C25" s="133"/>
      <c r="D25" s="95" t="s">
        <v>232</v>
      </c>
      <c r="E25" s="147"/>
      <c r="F25" s="147"/>
      <c r="G25" s="133"/>
      <c r="H25" s="133"/>
      <c r="I25" s="212">
        <f>SUM(I13:I23)</f>
        <v>0</v>
      </c>
      <c r="J25" s="158"/>
      <c r="K25" s="133"/>
      <c r="L25" s="95" t="s">
        <v>244</v>
      </c>
      <c r="M25" s="148"/>
      <c r="N25" s="147"/>
      <c r="O25" s="133"/>
      <c r="P25" s="133"/>
      <c r="Q25" s="212">
        <f>SUM(Q13:Q23)</f>
        <v>0</v>
      </c>
      <c r="R25" s="133"/>
      <c r="S25" s="158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 ht="14.25" customHeight="1">
      <c r="A26" s="80"/>
      <c r="B26" s="157"/>
      <c r="C26" s="133"/>
      <c r="D26" s="133"/>
      <c r="E26" s="133"/>
      <c r="F26" s="133"/>
      <c r="G26" s="133"/>
      <c r="H26" s="133"/>
      <c r="I26" s="133"/>
      <c r="J26" s="158"/>
      <c r="K26" s="133"/>
      <c r="L26" s="133"/>
      <c r="M26" s="133"/>
      <c r="N26" s="133"/>
      <c r="O26" s="133"/>
      <c r="P26" s="133"/>
      <c r="Q26" s="145"/>
      <c r="R26" s="133"/>
      <c r="S26" s="158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 ht="14.25" customHeight="1">
      <c r="A27" s="80"/>
      <c r="B27" s="157"/>
      <c r="C27" s="133"/>
      <c r="D27" s="78" t="s">
        <v>233</v>
      </c>
      <c r="E27" s="133"/>
      <c r="F27" s="133"/>
      <c r="G27" s="133"/>
      <c r="H27" s="133"/>
      <c r="I27" s="133"/>
      <c r="J27" s="165"/>
      <c r="K27" s="133"/>
      <c r="L27" s="79" t="s">
        <v>245</v>
      </c>
      <c r="M27" s="149"/>
      <c r="N27" s="142"/>
      <c r="O27" s="142"/>
      <c r="P27" s="142"/>
      <c r="Q27" s="150"/>
      <c r="R27" s="133"/>
      <c r="S27" s="158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</row>
    <row r="28" spans="1:119" ht="14.25" customHeight="1">
      <c r="A28" s="80"/>
      <c r="B28" s="157"/>
      <c r="C28" s="133"/>
      <c r="D28" s="133"/>
      <c r="E28" s="133"/>
      <c r="F28" s="133"/>
      <c r="G28" s="133"/>
      <c r="H28" s="133"/>
      <c r="I28" s="133"/>
      <c r="J28" s="158"/>
      <c r="K28" s="133"/>
      <c r="L28" s="133"/>
      <c r="M28" s="133"/>
      <c r="N28" s="133"/>
      <c r="O28" s="133"/>
      <c r="P28" s="133"/>
      <c r="Q28" s="145"/>
      <c r="R28" s="133"/>
      <c r="S28" s="158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</row>
    <row r="29" spans="1:119" ht="14.25" customHeight="1">
      <c r="A29" s="80"/>
      <c r="B29" s="157"/>
      <c r="C29" s="133"/>
      <c r="D29" s="78" t="str">
        <f>'03_Inv'!C11</f>
        <v>Goodwill</v>
      </c>
      <c r="E29" s="133"/>
      <c r="F29" s="133"/>
      <c r="G29" s="133"/>
      <c r="H29" s="133"/>
      <c r="I29" s="143">
        <f>'03_Inv'!E11/1000</f>
        <v>0</v>
      </c>
      <c r="J29" s="165"/>
      <c r="K29" s="133"/>
      <c r="L29" s="78" t="str">
        <f>'04_Fin'!C7</f>
        <v>Achtergestelde lening</v>
      </c>
      <c r="M29" s="140"/>
      <c r="N29" s="133"/>
      <c r="O29" s="133"/>
      <c r="P29" s="133"/>
      <c r="Q29" s="144">
        <f>'04_Fin'!E7/1000</f>
        <v>0</v>
      </c>
      <c r="R29" s="133"/>
      <c r="S29" s="158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</row>
    <row r="30" spans="1:119" ht="14.25" customHeight="1">
      <c r="A30" s="80"/>
      <c r="B30" s="157"/>
      <c r="C30" s="133"/>
      <c r="D30" s="133"/>
      <c r="E30" s="133"/>
      <c r="F30" s="133"/>
      <c r="G30" s="133"/>
      <c r="H30" s="133"/>
      <c r="I30" s="133"/>
      <c r="J30" s="165"/>
      <c r="K30" s="133"/>
      <c r="L30" s="133"/>
      <c r="M30" s="140"/>
      <c r="N30" s="133"/>
      <c r="O30" s="133"/>
      <c r="P30" s="133"/>
      <c r="Q30" s="145"/>
      <c r="R30" s="133"/>
      <c r="S30" s="158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</row>
    <row r="31" spans="1:119" ht="14.25" customHeight="1">
      <c r="A31" s="80"/>
      <c r="B31" s="157"/>
      <c r="C31" s="133"/>
      <c r="D31" s="78" t="str">
        <f>'03_Inv'!C12</f>
        <v>Opstartkosten</v>
      </c>
      <c r="E31" s="133"/>
      <c r="F31" s="133"/>
      <c r="G31" s="133"/>
      <c r="H31" s="133"/>
      <c r="I31" s="143">
        <f>'03_Inv'!E12/1000</f>
        <v>0</v>
      </c>
      <c r="J31" s="158"/>
      <c r="K31" s="133"/>
      <c r="L31" s="78" t="s">
        <v>66</v>
      </c>
      <c r="M31" s="133"/>
      <c r="N31" s="133"/>
      <c r="O31" s="133"/>
      <c r="P31" s="133"/>
      <c r="Q31" s="144">
        <f>'04_Fin'!E8/1000</f>
        <v>0</v>
      </c>
      <c r="R31" s="133"/>
      <c r="S31" s="158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</row>
    <row r="32" spans="1:119" ht="14.25" customHeight="1">
      <c r="A32" s="80"/>
      <c r="B32" s="157"/>
      <c r="C32" s="133"/>
      <c r="D32" s="133"/>
      <c r="E32" s="133"/>
      <c r="F32" s="133"/>
      <c r="G32" s="133"/>
      <c r="H32" s="133"/>
      <c r="I32" s="133"/>
      <c r="J32" s="165"/>
      <c r="K32" s="133"/>
      <c r="L32" s="133"/>
      <c r="M32" s="140"/>
      <c r="N32" s="133"/>
      <c r="O32" s="133"/>
      <c r="P32" s="133"/>
      <c r="Q32" s="145"/>
      <c r="R32" s="133"/>
      <c r="S32" s="158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</row>
    <row r="33" spans="1:119" ht="14.25" customHeight="1">
      <c r="A33" s="80"/>
      <c r="B33" s="157"/>
      <c r="C33" s="133"/>
      <c r="D33" s="95" t="s">
        <v>234</v>
      </c>
      <c r="E33" s="147"/>
      <c r="F33" s="147"/>
      <c r="G33" s="133"/>
      <c r="H33" s="133"/>
      <c r="I33" s="212">
        <f>I29+I31</f>
        <v>0</v>
      </c>
      <c r="J33" s="165"/>
      <c r="K33" s="133"/>
      <c r="L33" s="95" t="s">
        <v>246</v>
      </c>
      <c r="M33" s="148"/>
      <c r="N33" s="133"/>
      <c r="O33" s="240">
        <f>SUM(Q25:Q31)</f>
        <v>0</v>
      </c>
      <c r="P33" s="241"/>
      <c r="Q33" s="145"/>
      <c r="R33" s="133"/>
      <c r="S33" s="158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</row>
    <row r="34" spans="1:119" ht="14.25" customHeight="1">
      <c r="A34" s="80"/>
      <c r="B34" s="157"/>
      <c r="C34" s="133"/>
      <c r="D34" s="133"/>
      <c r="E34" s="133"/>
      <c r="F34" s="133"/>
      <c r="G34" s="133"/>
      <c r="H34" s="133"/>
      <c r="I34" s="133"/>
      <c r="J34" s="165"/>
      <c r="K34" s="133"/>
      <c r="L34" s="133"/>
      <c r="M34" s="140"/>
      <c r="N34" s="133"/>
      <c r="O34" s="133"/>
      <c r="P34" s="133"/>
      <c r="Q34" s="145"/>
      <c r="R34" s="133"/>
      <c r="S34" s="158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</row>
    <row r="35" spans="1:119" ht="14.25" customHeight="1">
      <c r="A35" s="80"/>
      <c r="B35" s="157"/>
      <c r="C35" s="133"/>
      <c r="D35" s="78"/>
      <c r="E35" s="133"/>
      <c r="F35" s="134"/>
      <c r="G35" s="133"/>
      <c r="H35" s="133"/>
      <c r="I35" s="144"/>
      <c r="J35" s="158"/>
      <c r="K35" s="133"/>
      <c r="L35" s="78" t="str">
        <f>'04_Fin'!C9</f>
        <v>Hypotheek</v>
      </c>
      <c r="M35" s="133"/>
      <c r="N35" s="133"/>
      <c r="O35" s="133"/>
      <c r="P35" s="133"/>
      <c r="Q35" s="144">
        <f>'04_Fin'!E9/1000</f>
        <v>0</v>
      </c>
      <c r="R35" s="133"/>
      <c r="S35" s="158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</row>
    <row r="36" spans="1:119" ht="14.25" customHeight="1">
      <c r="A36" s="80"/>
      <c r="B36" s="157"/>
      <c r="C36" s="133"/>
      <c r="D36" s="133"/>
      <c r="E36" s="133"/>
      <c r="F36" s="133"/>
      <c r="G36" s="133"/>
      <c r="H36" s="133"/>
      <c r="I36" s="133"/>
      <c r="J36" s="166"/>
      <c r="K36" s="133"/>
      <c r="L36" s="78"/>
      <c r="M36" s="140"/>
      <c r="N36" s="133"/>
      <c r="O36" s="133"/>
      <c r="P36" s="133"/>
      <c r="Q36" s="144"/>
      <c r="R36" s="133"/>
      <c r="S36" s="158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</row>
    <row r="37" spans="1:119" ht="14.25" customHeight="1">
      <c r="A37" s="80"/>
      <c r="B37" s="157"/>
      <c r="C37" s="133"/>
      <c r="D37" s="133"/>
      <c r="E37" s="133"/>
      <c r="F37" s="133"/>
      <c r="G37" s="133"/>
      <c r="H37" s="133"/>
      <c r="I37" s="144"/>
      <c r="J37" s="166"/>
      <c r="K37" s="133"/>
      <c r="L37" s="78" t="str">
        <f>'04_Fin'!C10</f>
        <v>Borgstellingskrediet</v>
      </c>
      <c r="M37" s="140"/>
      <c r="N37" s="133"/>
      <c r="O37" s="133"/>
      <c r="P37" s="133"/>
      <c r="Q37" s="144">
        <f>'04_Fin'!E10/1000</f>
        <v>0</v>
      </c>
      <c r="R37" s="133"/>
      <c r="S37" s="158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</row>
    <row r="38" spans="1:119" ht="14.25" customHeight="1">
      <c r="A38" s="80"/>
      <c r="B38" s="157"/>
      <c r="C38" s="133"/>
      <c r="D38" s="133"/>
      <c r="E38" s="133"/>
      <c r="F38" s="133"/>
      <c r="G38" s="133"/>
      <c r="H38" s="133"/>
      <c r="I38" s="133"/>
      <c r="J38" s="158"/>
      <c r="K38" s="133"/>
      <c r="L38" s="133"/>
      <c r="M38" s="133"/>
      <c r="N38" s="133"/>
      <c r="O38" s="133"/>
      <c r="P38" s="133"/>
      <c r="Q38" s="145"/>
      <c r="R38" s="133"/>
      <c r="S38" s="158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</row>
    <row r="39" spans="1:119" ht="14.25" customHeight="1">
      <c r="A39" s="80"/>
      <c r="B39" s="157"/>
      <c r="C39" s="133"/>
      <c r="D39" s="133"/>
      <c r="E39" s="133"/>
      <c r="F39" s="133"/>
      <c r="G39" s="133"/>
      <c r="H39" s="133"/>
      <c r="I39" s="144"/>
      <c r="J39" s="158"/>
      <c r="K39" s="133"/>
      <c r="L39" s="78" t="str">
        <f>'04_Fin'!C11</f>
        <v>Lening bank</v>
      </c>
      <c r="M39" s="140"/>
      <c r="N39" s="133"/>
      <c r="O39" s="133"/>
      <c r="P39" s="133"/>
      <c r="Q39" s="144">
        <f>'04_Fin'!E11/1000</f>
        <v>0</v>
      </c>
      <c r="R39" s="133"/>
      <c r="S39" s="158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</row>
    <row r="40" spans="1:119" ht="14.25" customHeight="1">
      <c r="A40" s="80"/>
      <c r="B40" s="157"/>
      <c r="C40" s="133"/>
      <c r="D40" s="133"/>
      <c r="E40" s="133"/>
      <c r="F40" s="133"/>
      <c r="G40" s="133"/>
      <c r="H40" s="133"/>
      <c r="I40" s="133"/>
      <c r="J40" s="158"/>
      <c r="K40" s="133"/>
      <c r="L40" s="133"/>
      <c r="M40" s="133"/>
      <c r="N40" s="133"/>
      <c r="O40" s="133"/>
      <c r="P40" s="133"/>
      <c r="Q40" s="145"/>
      <c r="R40" s="133"/>
      <c r="S40" s="158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</row>
    <row r="41" spans="1:119" ht="14.25" customHeight="1">
      <c r="A41" s="80"/>
      <c r="B41" s="157"/>
      <c r="C41" s="133"/>
      <c r="D41" s="78"/>
      <c r="E41" s="133"/>
      <c r="F41" s="134"/>
      <c r="G41" s="133"/>
      <c r="H41" s="133"/>
      <c r="I41" s="144"/>
      <c r="J41" s="166"/>
      <c r="K41" s="133"/>
      <c r="L41" s="78" t="str">
        <f>'04_Fin'!C12</f>
        <v xml:space="preserve">Lening  </v>
      </c>
      <c r="M41" s="140"/>
      <c r="N41" s="133"/>
      <c r="O41" s="133"/>
      <c r="P41" s="133"/>
      <c r="Q41" s="144">
        <f>'04_Fin'!E12/1000</f>
        <v>0</v>
      </c>
      <c r="R41" s="133"/>
      <c r="S41" s="158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</row>
    <row r="42" spans="1:119" ht="14.25" customHeight="1">
      <c r="A42" s="80"/>
      <c r="B42" s="157"/>
      <c r="C42" s="133"/>
      <c r="D42" s="133"/>
      <c r="E42" s="133"/>
      <c r="F42" s="133"/>
      <c r="G42" s="133"/>
      <c r="H42" s="133"/>
      <c r="I42" s="133"/>
      <c r="J42" s="158"/>
      <c r="K42" s="133"/>
      <c r="L42" s="133"/>
      <c r="M42" s="133"/>
      <c r="N42" s="133"/>
      <c r="O42" s="133"/>
      <c r="P42" s="133"/>
      <c r="Q42" s="145"/>
      <c r="R42" s="133"/>
      <c r="S42" s="158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</row>
    <row r="43" spans="1:119" ht="14.25" customHeight="1">
      <c r="A43" s="80"/>
      <c r="B43" s="157"/>
      <c r="C43" s="133"/>
      <c r="D43" s="133"/>
      <c r="E43" s="133"/>
      <c r="F43" s="133"/>
      <c r="G43" s="133"/>
      <c r="H43" s="133"/>
      <c r="I43" s="144"/>
      <c r="J43" s="158"/>
      <c r="K43" s="133"/>
      <c r="L43" s="78" t="str">
        <f>'04_Fin'!C13</f>
        <v>Leasing</v>
      </c>
      <c r="M43" s="133"/>
      <c r="N43" s="133"/>
      <c r="O43" s="133"/>
      <c r="P43" s="133"/>
      <c r="Q43" s="144">
        <f>'04_Fin'!E13/1000</f>
        <v>0</v>
      </c>
      <c r="R43" s="133"/>
      <c r="S43" s="158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</row>
    <row r="44" spans="1:119" ht="14.25" customHeight="1">
      <c r="A44" s="80"/>
      <c r="B44" s="157"/>
      <c r="C44" s="133"/>
      <c r="D44" s="133"/>
      <c r="E44" s="133"/>
      <c r="F44" s="133"/>
      <c r="G44" s="133"/>
      <c r="H44" s="133"/>
      <c r="I44" s="133"/>
      <c r="J44" s="158"/>
      <c r="K44" s="133"/>
      <c r="L44" s="133"/>
      <c r="M44" s="133"/>
      <c r="N44" s="133"/>
      <c r="O44" s="133"/>
      <c r="P44" s="133"/>
      <c r="Q44" s="145"/>
      <c r="R44" s="133"/>
      <c r="S44" s="158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</row>
    <row r="45" spans="1:119" ht="14.25" customHeight="1">
      <c r="A45" s="80"/>
      <c r="B45" s="157"/>
      <c r="C45" s="133"/>
      <c r="D45" s="95" t="s">
        <v>235</v>
      </c>
      <c r="E45" s="147"/>
      <c r="F45" s="147"/>
      <c r="G45" s="133"/>
      <c r="H45" s="133"/>
      <c r="I45" s="212">
        <f>I41+I43</f>
        <v>0</v>
      </c>
      <c r="J45" s="165"/>
      <c r="K45" s="133"/>
      <c r="L45" s="95" t="s">
        <v>247</v>
      </c>
      <c r="M45" s="148"/>
      <c r="N45" s="147"/>
      <c r="O45" s="133"/>
      <c r="P45" s="133"/>
      <c r="Q45" s="212">
        <f>SUM(Q35:Q43)</f>
        <v>0</v>
      </c>
      <c r="R45" s="133"/>
      <c r="S45" s="158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</row>
    <row r="46" spans="1:119" ht="14.25" customHeight="1">
      <c r="A46" s="80"/>
      <c r="B46" s="157"/>
      <c r="C46" s="133"/>
      <c r="D46" s="133"/>
      <c r="E46" s="133"/>
      <c r="F46" s="133"/>
      <c r="G46" s="133"/>
      <c r="H46" s="133"/>
      <c r="I46" s="133"/>
      <c r="J46" s="165"/>
      <c r="K46" s="133"/>
      <c r="L46" s="133"/>
      <c r="M46" s="140"/>
      <c r="N46" s="133"/>
      <c r="O46" s="133"/>
      <c r="P46" s="133"/>
      <c r="Q46" s="145"/>
      <c r="R46" s="133"/>
      <c r="S46" s="158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</row>
    <row r="47" spans="1:119" ht="14.25" customHeight="1">
      <c r="A47" s="80"/>
      <c r="B47" s="157"/>
      <c r="C47" s="133"/>
      <c r="D47" s="133"/>
      <c r="E47" s="133"/>
      <c r="F47" s="133"/>
      <c r="G47" s="133"/>
      <c r="H47" s="133"/>
      <c r="I47" s="133"/>
      <c r="J47" s="165"/>
      <c r="K47" s="133"/>
      <c r="L47" s="133"/>
      <c r="M47" s="140"/>
      <c r="N47" s="133"/>
      <c r="O47" s="133"/>
      <c r="P47" s="133"/>
      <c r="Q47" s="145"/>
      <c r="R47" s="133"/>
      <c r="S47" s="158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</row>
    <row r="48" spans="1:119" ht="14.25" customHeight="1">
      <c r="A48" s="80"/>
      <c r="B48" s="157"/>
      <c r="C48" s="133"/>
      <c r="D48" s="95" t="s">
        <v>236</v>
      </c>
      <c r="E48" s="147"/>
      <c r="F48" s="147"/>
      <c r="G48" s="133"/>
      <c r="H48" s="133"/>
      <c r="I48" s="212">
        <f>I25+I33+I45</f>
        <v>0</v>
      </c>
      <c r="J48" s="165"/>
      <c r="K48" s="133"/>
      <c r="L48" s="95" t="s">
        <v>248</v>
      </c>
      <c r="M48" s="148"/>
      <c r="N48" s="148"/>
      <c r="O48" s="133"/>
      <c r="P48" s="133"/>
      <c r="Q48" s="212">
        <f>SUM(Q29:Q43)</f>
        <v>0</v>
      </c>
      <c r="R48" s="133"/>
      <c r="S48" s="158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</row>
    <row r="49" spans="1:119" ht="14.25" customHeight="1">
      <c r="A49" s="80"/>
      <c r="B49" s="157"/>
      <c r="C49" s="133"/>
      <c r="D49" s="133"/>
      <c r="E49" s="133"/>
      <c r="F49" s="133"/>
      <c r="G49" s="133"/>
      <c r="H49" s="133"/>
      <c r="I49" s="133"/>
      <c r="J49" s="165"/>
      <c r="K49" s="133"/>
      <c r="L49" s="133"/>
      <c r="M49" s="140"/>
      <c r="N49" s="133"/>
      <c r="O49" s="133"/>
      <c r="P49" s="133"/>
      <c r="Q49" s="145"/>
      <c r="R49" s="133"/>
      <c r="S49" s="158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</row>
    <row r="50" spans="1:119" ht="14.25" customHeight="1">
      <c r="A50" s="80"/>
      <c r="B50" s="157"/>
      <c r="C50" s="133"/>
      <c r="D50" s="133"/>
      <c r="E50" s="133"/>
      <c r="F50" s="133"/>
      <c r="G50" s="133"/>
      <c r="H50" s="133"/>
      <c r="I50" s="133"/>
      <c r="J50" s="165"/>
      <c r="K50" s="133"/>
      <c r="L50" s="133"/>
      <c r="M50" s="140"/>
      <c r="N50" s="133"/>
      <c r="O50" s="133"/>
      <c r="P50" s="133"/>
      <c r="Q50" s="145"/>
      <c r="R50" s="133"/>
      <c r="S50" s="158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</row>
    <row r="51" spans="1:119" ht="14.25" customHeight="1">
      <c r="A51" s="80"/>
      <c r="B51" s="157"/>
      <c r="C51" s="133"/>
      <c r="D51" s="79" t="s">
        <v>237</v>
      </c>
      <c r="E51" s="142"/>
      <c r="F51" s="142"/>
      <c r="G51" s="142"/>
      <c r="H51" s="142"/>
      <c r="I51" s="142"/>
      <c r="J51" s="165"/>
      <c r="K51" s="133"/>
      <c r="L51" s="79" t="s">
        <v>249</v>
      </c>
      <c r="M51" s="140"/>
      <c r="N51" s="133"/>
      <c r="O51" s="133"/>
      <c r="P51" s="133"/>
      <c r="Q51" s="145"/>
      <c r="R51" s="133"/>
      <c r="S51" s="158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</row>
    <row r="52" spans="1:119" ht="14.25" customHeight="1">
      <c r="A52" s="80"/>
      <c r="B52" s="157"/>
      <c r="C52" s="133"/>
      <c r="D52" s="133"/>
      <c r="E52" s="133"/>
      <c r="F52" s="133"/>
      <c r="G52" s="133"/>
      <c r="H52" s="133"/>
      <c r="I52" s="133"/>
      <c r="J52" s="165"/>
      <c r="K52" s="133"/>
      <c r="L52" s="133"/>
      <c r="M52" s="140"/>
      <c r="N52" s="133"/>
      <c r="O52" s="133"/>
      <c r="P52" s="133"/>
      <c r="Q52" s="145"/>
      <c r="R52" s="133"/>
      <c r="S52" s="158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</row>
    <row r="53" spans="1:119" ht="14.25" customHeight="1">
      <c r="A53" s="80"/>
      <c r="B53" s="157"/>
      <c r="C53" s="133"/>
      <c r="D53" s="78" t="str">
        <f>'03_Inv'!C13</f>
        <v>Voorraden</v>
      </c>
      <c r="E53" s="133"/>
      <c r="F53" s="133"/>
      <c r="G53" s="133"/>
      <c r="H53" s="133"/>
      <c r="I53" s="144">
        <f>'03_Inv'!E13/1000</f>
        <v>0</v>
      </c>
      <c r="J53" s="158"/>
      <c r="K53" s="133"/>
      <c r="L53" s="78" t="str">
        <f>'04_Fin'!C14</f>
        <v>Rekening courant bank</v>
      </c>
      <c r="M53" s="133"/>
      <c r="N53" s="133"/>
      <c r="O53" s="133"/>
      <c r="P53" s="133"/>
      <c r="Q53" s="144">
        <f>'04_Fin'!E14/1000</f>
        <v>0</v>
      </c>
      <c r="R53" s="133"/>
      <c r="S53" s="158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</row>
    <row r="54" spans="1:119" ht="14.25" customHeight="1">
      <c r="A54" s="80"/>
      <c r="B54" s="157"/>
      <c r="C54" s="133"/>
      <c r="D54" s="133"/>
      <c r="E54" s="133"/>
      <c r="F54" s="133"/>
      <c r="G54" s="133"/>
      <c r="H54" s="133"/>
      <c r="I54" s="133"/>
      <c r="J54" s="165"/>
      <c r="K54" s="133"/>
      <c r="L54" s="133"/>
      <c r="M54" s="140"/>
      <c r="N54" s="133"/>
      <c r="O54" s="133"/>
      <c r="P54" s="133"/>
      <c r="Q54" s="145"/>
      <c r="R54" s="133"/>
      <c r="S54" s="158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</row>
    <row r="55" spans="1:119" ht="14.25" customHeight="1">
      <c r="A55" s="80"/>
      <c r="B55" s="157"/>
      <c r="C55" s="133"/>
      <c r="D55" s="78" t="str">
        <f>'03_Inv'!C14</f>
        <v>Waarborgsommen</v>
      </c>
      <c r="E55" s="133"/>
      <c r="F55" s="133"/>
      <c r="G55" s="133"/>
      <c r="H55" s="133"/>
      <c r="I55" s="144">
        <f>'03_Inv'!E14/1000</f>
        <v>0</v>
      </c>
      <c r="J55" s="165"/>
      <c r="K55" s="133"/>
      <c r="L55" s="78" t="str">
        <f>'04_Fin'!C15</f>
        <v>Rekening courant bank</v>
      </c>
      <c r="M55" s="140"/>
      <c r="N55" s="133"/>
      <c r="O55" s="133"/>
      <c r="P55" s="133"/>
      <c r="Q55" s="144">
        <f>'04_Fin'!E15/1000</f>
        <v>0</v>
      </c>
      <c r="R55" s="133"/>
      <c r="S55" s="158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</row>
    <row r="56" spans="1:119" ht="14.25" customHeight="1">
      <c r="A56" s="80"/>
      <c r="B56" s="157"/>
      <c r="C56" s="133"/>
      <c r="D56" s="133"/>
      <c r="E56" s="133"/>
      <c r="F56" s="133"/>
      <c r="G56" s="133"/>
      <c r="H56" s="133"/>
      <c r="I56" s="133"/>
      <c r="J56" s="165"/>
      <c r="K56" s="133"/>
      <c r="L56" s="133"/>
      <c r="M56" s="140"/>
      <c r="N56" s="133"/>
      <c r="O56" s="133"/>
      <c r="P56" s="133"/>
      <c r="Q56" s="145"/>
      <c r="R56" s="133"/>
      <c r="S56" s="158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</row>
    <row r="57" spans="1:119" ht="14.25" customHeight="1">
      <c r="A57" s="80"/>
      <c r="B57" s="157"/>
      <c r="C57" s="133"/>
      <c r="D57" s="78" t="str">
        <f>'03_Inv'!C15</f>
        <v>Debiteuren</v>
      </c>
      <c r="E57" s="133"/>
      <c r="F57" s="133"/>
      <c r="G57" s="133"/>
      <c r="H57" s="133"/>
      <c r="I57" s="144">
        <f>'03_Inv'!E15/1000</f>
        <v>0</v>
      </c>
      <c r="J57" s="165"/>
      <c r="K57" s="133"/>
      <c r="L57" s="78" t="str">
        <f>'04_Fin'!C16</f>
        <v>Crediteuren</v>
      </c>
      <c r="M57" s="140"/>
      <c r="N57" s="133"/>
      <c r="O57" s="133"/>
      <c r="P57" s="133"/>
      <c r="Q57" s="144">
        <f>'04_Fin'!E16/1000</f>
        <v>0</v>
      </c>
      <c r="R57" s="133"/>
      <c r="S57" s="158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</row>
    <row r="58" spans="1:119" ht="14.25" customHeight="1">
      <c r="A58" s="80"/>
      <c r="B58" s="157"/>
      <c r="C58" s="133"/>
      <c r="D58" s="78"/>
      <c r="E58" s="133"/>
      <c r="F58" s="133"/>
      <c r="G58" s="133"/>
      <c r="H58" s="133"/>
      <c r="I58" s="151"/>
      <c r="J58" s="165"/>
      <c r="K58" s="133"/>
      <c r="L58" s="78"/>
      <c r="M58" s="140"/>
      <c r="N58" s="133"/>
      <c r="O58" s="133"/>
      <c r="P58" s="133"/>
      <c r="Q58" s="144"/>
      <c r="R58" s="133"/>
      <c r="S58" s="158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</row>
    <row r="59" spans="1:119" ht="14.25" customHeight="1">
      <c r="A59" s="80"/>
      <c r="B59" s="157"/>
      <c r="C59" s="133"/>
      <c r="D59" s="78" t="str">
        <f>'04_Fin'!C17</f>
        <v>Voorfinanciering BTW</v>
      </c>
      <c r="E59" s="133"/>
      <c r="F59" s="133"/>
      <c r="G59" s="133"/>
      <c r="H59" s="133"/>
      <c r="I59" s="144">
        <f>'04_Fin'!E17/1000</f>
        <v>0</v>
      </c>
      <c r="J59" s="165"/>
      <c r="K59" s="133"/>
      <c r="L59" s="78" t="str">
        <f>'04_Fin'!C17</f>
        <v>Voorfinanciering BTW</v>
      </c>
      <c r="M59" s="140"/>
      <c r="N59" s="133"/>
      <c r="O59" s="133"/>
      <c r="P59" s="133"/>
      <c r="Q59" s="144">
        <f>'04_Fin'!E17/1000</f>
        <v>0</v>
      </c>
      <c r="R59" s="133"/>
      <c r="S59" s="158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</row>
    <row r="60" spans="1:119" ht="14.25" customHeight="1">
      <c r="A60" s="80"/>
      <c r="B60" s="157"/>
      <c r="C60" s="133"/>
      <c r="D60" s="133"/>
      <c r="E60" s="133"/>
      <c r="F60" s="133"/>
      <c r="G60" s="133"/>
      <c r="H60" s="133"/>
      <c r="I60" s="133"/>
      <c r="J60" s="165"/>
      <c r="K60" s="133"/>
      <c r="L60" s="133"/>
      <c r="M60" s="140"/>
      <c r="N60" s="133"/>
      <c r="O60" s="133"/>
      <c r="P60" s="133"/>
      <c r="Q60" s="145"/>
      <c r="R60" s="133"/>
      <c r="S60" s="158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</row>
    <row r="61" spans="1:119" ht="14.25" customHeight="1">
      <c r="A61" s="80"/>
      <c r="B61" s="157"/>
      <c r="C61" s="133"/>
      <c r="D61" s="78" t="str">
        <f>'03_Inv'!C16</f>
        <v>Kasgeld</v>
      </c>
      <c r="E61" s="133"/>
      <c r="F61" s="133"/>
      <c r="G61" s="133"/>
      <c r="H61" s="133"/>
      <c r="I61" s="144">
        <f>'03_Inv'!E16/1000</f>
        <v>0</v>
      </c>
      <c r="J61" s="165"/>
      <c r="K61" s="133"/>
      <c r="L61" s="133"/>
      <c r="M61" s="140"/>
      <c r="N61" s="133"/>
      <c r="O61" s="133"/>
      <c r="P61" s="133"/>
      <c r="Q61" s="144">
        <v>0</v>
      </c>
      <c r="R61" s="133"/>
      <c r="S61" s="158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</row>
    <row r="62" spans="1:119" ht="14.25" customHeight="1">
      <c r="A62" s="80"/>
      <c r="B62" s="157"/>
      <c r="C62" s="133"/>
      <c r="D62" s="133"/>
      <c r="E62" s="133"/>
      <c r="F62" s="133"/>
      <c r="G62" s="133"/>
      <c r="H62" s="133"/>
      <c r="I62" s="133"/>
      <c r="J62" s="165"/>
      <c r="K62" s="133"/>
      <c r="L62" s="133"/>
      <c r="M62" s="140"/>
      <c r="N62" s="133"/>
      <c r="O62" s="133"/>
      <c r="P62" s="133"/>
      <c r="Q62" s="145"/>
      <c r="R62" s="133"/>
      <c r="S62" s="158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</row>
    <row r="63" spans="1:119" ht="14.25" customHeight="1">
      <c r="A63" s="80"/>
      <c r="B63" s="157"/>
      <c r="C63" s="133"/>
      <c r="D63" s="95" t="s">
        <v>238</v>
      </c>
      <c r="E63" s="147"/>
      <c r="F63" s="147"/>
      <c r="G63" s="133"/>
      <c r="H63" s="133"/>
      <c r="I63" s="212">
        <f>SUM(I53:I61)</f>
        <v>0</v>
      </c>
      <c r="J63" s="165"/>
      <c r="K63" s="133"/>
      <c r="L63" s="95" t="s">
        <v>250</v>
      </c>
      <c r="M63" s="148"/>
      <c r="N63" s="148"/>
      <c r="O63" s="133"/>
      <c r="P63" s="133"/>
      <c r="Q63" s="212">
        <f>SUM(Q53:Q61)</f>
        <v>0</v>
      </c>
      <c r="R63" s="133"/>
      <c r="S63" s="158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</row>
    <row r="64" spans="1:119" ht="14.25" customHeight="1">
      <c r="A64" s="80"/>
      <c r="B64" s="157"/>
      <c r="C64" s="133"/>
      <c r="D64" s="133"/>
      <c r="E64" s="133"/>
      <c r="F64" s="133"/>
      <c r="G64" s="133"/>
      <c r="H64" s="133"/>
      <c r="I64" s="133"/>
      <c r="J64" s="165"/>
      <c r="K64" s="133"/>
      <c r="L64" s="133"/>
      <c r="M64" s="140"/>
      <c r="N64" s="133"/>
      <c r="O64" s="133"/>
      <c r="P64" s="133"/>
      <c r="Q64" s="145"/>
      <c r="R64" s="133"/>
      <c r="S64" s="158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</row>
    <row r="65" spans="1:119" ht="14.25" customHeight="1">
      <c r="A65" s="80"/>
      <c r="B65" s="157"/>
      <c r="C65" s="133"/>
      <c r="D65" s="133"/>
      <c r="E65" s="133"/>
      <c r="F65" s="133"/>
      <c r="G65" s="133"/>
      <c r="H65" s="133"/>
      <c r="I65" s="133"/>
      <c r="J65" s="165"/>
      <c r="K65" s="133"/>
      <c r="L65" s="133"/>
      <c r="M65" s="140"/>
      <c r="N65" s="133"/>
      <c r="O65" s="133"/>
      <c r="P65" s="133"/>
      <c r="Q65" s="145"/>
      <c r="R65" s="133"/>
      <c r="S65" s="158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</row>
    <row r="66" spans="1:119" ht="14.25" customHeight="1">
      <c r="A66" s="80"/>
      <c r="B66" s="157"/>
      <c r="C66" s="133"/>
      <c r="D66" s="128" t="s">
        <v>239</v>
      </c>
      <c r="E66" s="141"/>
      <c r="F66" s="142"/>
      <c r="G66" s="142"/>
      <c r="H66" s="142"/>
      <c r="I66" s="213">
        <f>I48+I63</f>
        <v>0</v>
      </c>
      <c r="J66" s="165"/>
      <c r="K66" s="133"/>
      <c r="L66" s="128" t="s">
        <v>239</v>
      </c>
      <c r="M66" s="152"/>
      <c r="N66" s="142"/>
      <c r="O66" s="142"/>
      <c r="P66" s="142"/>
      <c r="Q66" s="214">
        <f>Q25+Q48+Q63</f>
        <v>0</v>
      </c>
      <c r="R66" s="133"/>
      <c r="S66" s="158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</row>
    <row r="67" spans="1:119" ht="14.25" customHeight="1" thickBot="1">
      <c r="A67" s="80"/>
      <c r="B67" s="159"/>
      <c r="C67" s="160"/>
      <c r="D67" s="160"/>
      <c r="E67" s="160"/>
      <c r="F67" s="160"/>
      <c r="G67" s="160"/>
      <c r="H67" s="160"/>
      <c r="I67" s="160"/>
      <c r="J67" s="167"/>
      <c r="K67" s="160"/>
      <c r="L67" s="160"/>
      <c r="M67" s="162"/>
      <c r="N67" s="160"/>
      <c r="O67" s="160"/>
      <c r="P67" s="160"/>
      <c r="Q67" s="163"/>
      <c r="R67" s="160"/>
      <c r="S67" s="164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</row>
    <row r="68" spans="1:119" ht="14.25" customHeight="1">
      <c r="A68" s="80"/>
      <c r="B68" s="80"/>
      <c r="C68" s="80"/>
      <c r="D68" s="80"/>
      <c r="E68" s="80"/>
      <c r="F68" s="80"/>
      <c r="G68" s="80"/>
      <c r="H68" s="80"/>
      <c r="I68" s="80"/>
      <c r="J68" s="130"/>
      <c r="K68" s="80"/>
      <c r="L68" s="80"/>
      <c r="M68" s="131"/>
      <c r="N68" s="80"/>
      <c r="O68" s="80"/>
      <c r="P68" s="80"/>
      <c r="Q68" s="13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</row>
    <row r="69" spans="1:119" ht="14.25" customHeight="1">
      <c r="A69" s="80"/>
      <c r="B69" s="80"/>
      <c r="C69" s="80"/>
      <c r="D69" s="80"/>
      <c r="E69" s="80"/>
      <c r="F69" s="80"/>
      <c r="G69" s="80"/>
      <c r="H69" s="80"/>
      <c r="I69" s="80"/>
      <c r="J69" s="130"/>
      <c r="K69" s="80"/>
      <c r="L69" s="80"/>
      <c r="M69" s="131"/>
      <c r="N69" s="80"/>
      <c r="O69" s="80"/>
      <c r="P69" s="80"/>
      <c r="Q69" s="13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</row>
    <row r="70" spans="1:119" ht="14.25" customHeight="1">
      <c r="A70" s="80"/>
      <c r="B70" s="80"/>
      <c r="C70" s="80"/>
      <c r="D70" s="80"/>
      <c r="E70" s="80"/>
      <c r="F70" s="80"/>
      <c r="G70" s="80"/>
      <c r="H70" s="80"/>
      <c r="I70" s="80"/>
      <c r="J70" s="130"/>
      <c r="K70" s="80"/>
      <c r="L70" s="80"/>
      <c r="M70" s="131"/>
      <c r="N70" s="80"/>
      <c r="O70" s="80"/>
      <c r="P70" s="80"/>
      <c r="Q70" s="13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</row>
    <row r="71" spans="1:119" ht="14.25" customHeight="1">
      <c r="A71" s="80"/>
      <c r="B71" s="80"/>
      <c r="C71" s="80"/>
      <c r="D71" s="80"/>
      <c r="E71" s="80"/>
      <c r="F71" s="80"/>
      <c r="G71" s="80"/>
      <c r="H71" s="80"/>
      <c r="I71" s="80"/>
      <c r="J71" s="130"/>
      <c r="K71" s="80"/>
      <c r="L71" s="80"/>
      <c r="M71" s="131"/>
      <c r="N71" s="80"/>
      <c r="O71" s="80"/>
      <c r="P71" s="80"/>
      <c r="Q71" s="13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</row>
    <row r="72" spans="1:119" ht="14.25" customHeight="1">
      <c r="A72" s="80"/>
      <c r="B72" s="80"/>
      <c r="C72" s="80"/>
      <c r="D72" s="80"/>
      <c r="E72" s="80"/>
      <c r="F72" s="80"/>
      <c r="G72" s="80"/>
      <c r="H72" s="80"/>
      <c r="I72" s="80"/>
      <c r="J72" s="130"/>
      <c r="K72" s="80"/>
      <c r="L72" s="80"/>
      <c r="M72" s="131"/>
      <c r="N72" s="80"/>
      <c r="O72" s="80"/>
      <c r="P72" s="80"/>
      <c r="Q72" s="13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</row>
    <row r="73" spans="1:119" ht="14.25" customHeight="1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</row>
    <row r="74" spans="1:119" ht="14.25" customHeight="1">
      <c r="A74" s="80"/>
      <c r="B74" s="80"/>
      <c r="C74" s="80"/>
      <c r="D74" s="80"/>
      <c r="E74" s="80"/>
      <c r="F74" s="80"/>
      <c r="G74" s="80"/>
      <c r="H74" s="80"/>
      <c r="I74" s="80"/>
      <c r="J74" s="130"/>
      <c r="K74" s="80"/>
      <c r="L74" s="80"/>
      <c r="M74" s="131"/>
      <c r="N74" s="80"/>
      <c r="O74" s="80"/>
      <c r="P74" s="80"/>
      <c r="Q74" s="13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  <c r="CU74" s="80"/>
      <c r="CV74" s="80"/>
      <c r="CW74" s="80"/>
      <c r="CX74" s="80"/>
      <c r="CY74" s="80"/>
      <c r="CZ74" s="80"/>
      <c r="DA74" s="80"/>
      <c r="DB74" s="80"/>
      <c r="DC74" s="80"/>
      <c r="DD74" s="80"/>
      <c r="DE74" s="80"/>
      <c r="DF74" s="80"/>
      <c r="DG74" s="80"/>
      <c r="DH74" s="80"/>
      <c r="DI74" s="80"/>
      <c r="DJ74" s="80"/>
      <c r="DK74" s="80"/>
      <c r="DL74" s="80"/>
      <c r="DM74" s="80"/>
      <c r="DN74" s="80"/>
      <c r="DO74" s="80"/>
    </row>
    <row r="75" spans="1:119" ht="14.25" customHeight="1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  <c r="CP75" s="80"/>
      <c r="CQ75" s="80"/>
      <c r="CR75" s="80"/>
      <c r="CS75" s="80"/>
      <c r="CT75" s="80"/>
      <c r="CU75" s="80"/>
      <c r="CV75" s="80"/>
      <c r="CW75" s="80"/>
      <c r="CX75" s="80"/>
      <c r="CY75" s="80"/>
      <c r="CZ75" s="80"/>
      <c r="DA75" s="80"/>
      <c r="DB75" s="80"/>
      <c r="DC75" s="80"/>
      <c r="DD75" s="80"/>
      <c r="DE75" s="80"/>
      <c r="DF75" s="80"/>
      <c r="DG75" s="80"/>
      <c r="DH75" s="80"/>
      <c r="DI75" s="80"/>
      <c r="DJ75" s="80"/>
      <c r="DK75" s="80"/>
      <c r="DL75" s="80"/>
      <c r="DM75" s="80"/>
      <c r="DN75" s="80"/>
      <c r="DO75" s="80"/>
    </row>
    <row r="76" spans="1:119" ht="14.25" customHeight="1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  <c r="CT76" s="80"/>
      <c r="CU76" s="80"/>
      <c r="CV76" s="80"/>
      <c r="CW76" s="80"/>
      <c r="CX76" s="80"/>
      <c r="CY76" s="80"/>
      <c r="CZ76" s="80"/>
      <c r="DA76" s="80"/>
      <c r="DB76" s="80"/>
      <c r="DC76" s="80"/>
      <c r="DD76" s="80"/>
      <c r="DE76" s="80"/>
      <c r="DF76" s="80"/>
      <c r="DG76" s="80"/>
      <c r="DH76" s="80"/>
      <c r="DI76" s="80"/>
      <c r="DJ76" s="80"/>
      <c r="DK76" s="80"/>
      <c r="DL76" s="80"/>
      <c r="DM76" s="80"/>
      <c r="DN76" s="80"/>
      <c r="DO76" s="80"/>
    </row>
    <row r="77" spans="1:119" ht="14.25" customHeight="1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80"/>
      <c r="CP77" s="80"/>
      <c r="CQ77" s="80"/>
      <c r="CR77" s="80"/>
      <c r="CS77" s="80"/>
      <c r="CT77" s="80"/>
      <c r="CU77" s="80"/>
      <c r="CV77" s="80"/>
      <c r="CW77" s="80"/>
      <c r="CX77" s="80"/>
      <c r="CY77" s="80"/>
      <c r="CZ77" s="80"/>
      <c r="DA77" s="80"/>
      <c r="DB77" s="80"/>
      <c r="DC77" s="80"/>
      <c r="DD77" s="80"/>
      <c r="DE77" s="80"/>
      <c r="DF77" s="80"/>
      <c r="DG77" s="80"/>
      <c r="DH77" s="80"/>
      <c r="DI77" s="80"/>
      <c r="DJ77" s="80"/>
      <c r="DK77" s="80"/>
      <c r="DL77" s="80"/>
      <c r="DM77" s="80"/>
      <c r="DN77" s="80"/>
      <c r="DO77" s="80"/>
    </row>
    <row r="78" spans="1:119" ht="14.25" customHeight="1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</row>
    <row r="79" spans="1:119" ht="14.25" customHeight="1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</row>
    <row r="80" spans="1:119" ht="14.25" customHeight="1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</row>
    <row r="81" spans="1:119" ht="14.25" customHeight="1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0"/>
      <c r="CV81" s="80"/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</row>
    <row r="82" spans="1:119" ht="14.25" customHeight="1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</row>
    <row r="83" spans="1:119" ht="14.25" customHeight="1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/>
      <c r="CW83" s="80"/>
      <c r="CX83" s="80"/>
      <c r="CY83" s="80"/>
      <c r="CZ83" s="80"/>
      <c r="DA83" s="80"/>
      <c r="DB83" s="80"/>
      <c r="DC83" s="80"/>
      <c r="DD83" s="80"/>
      <c r="DE83" s="80"/>
      <c r="DF83" s="80"/>
      <c r="DG83" s="80"/>
      <c r="DH83" s="80"/>
      <c r="DI83" s="80"/>
      <c r="DJ83" s="80"/>
      <c r="DK83" s="80"/>
      <c r="DL83" s="80"/>
      <c r="DM83" s="80"/>
      <c r="DN83" s="80"/>
      <c r="DO83" s="80"/>
    </row>
    <row r="84" spans="1:119" ht="14.25" customHeight="1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0"/>
      <c r="DJ84" s="80"/>
      <c r="DK84" s="80"/>
      <c r="DL84" s="80"/>
      <c r="DM84" s="80"/>
      <c r="DN84" s="80"/>
      <c r="DO84" s="80"/>
    </row>
    <row r="85" spans="1:119" ht="14.25" customHeight="1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</row>
    <row r="86" spans="1:119" ht="14.25" customHeight="1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  <c r="CU86" s="80"/>
      <c r="CV86" s="80"/>
      <c r="CW86" s="80"/>
      <c r="CX86" s="80"/>
      <c r="CY86" s="80"/>
      <c r="CZ86" s="80"/>
      <c r="DA86" s="80"/>
      <c r="DB86" s="80"/>
      <c r="DC86" s="80"/>
      <c r="DD86" s="80"/>
      <c r="DE86" s="80"/>
      <c r="DF86" s="80"/>
      <c r="DG86" s="80"/>
      <c r="DH86" s="80"/>
      <c r="DI86" s="80"/>
      <c r="DJ86" s="80"/>
      <c r="DK86" s="80"/>
      <c r="DL86" s="80"/>
      <c r="DM86" s="80"/>
      <c r="DN86" s="80"/>
      <c r="DO86" s="80"/>
    </row>
    <row r="87" spans="1:119" ht="14.25" customHeight="1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/>
      <c r="CW87" s="80"/>
      <c r="CX87" s="80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0"/>
      <c r="DJ87" s="80"/>
      <c r="DK87" s="80"/>
      <c r="DL87" s="80"/>
      <c r="DM87" s="80"/>
      <c r="DN87" s="80"/>
      <c r="DO87" s="80"/>
    </row>
    <row r="88" spans="1:119" ht="14.25" customHeight="1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0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0"/>
      <c r="DJ88" s="80"/>
      <c r="DK88" s="80"/>
      <c r="DL88" s="80"/>
      <c r="DM88" s="80"/>
      <c r="DN88" s="80"/>
      <c r="DO88" s="80"/>
    </row>
    <row r="89" spans="1:119" ht="14.25" customHeight="1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</row>
    <row r="90" spans="1:119" ht="14.25" customHeight="1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</row>
    <row r="91" spans="1:119" ht="14.25" customHeight="1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</row>
    <row r="92" spans="1:119" ht="14.25" customHeight="1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/>
      <c r="CW92" s="80"/>
      <c r="CX92" s="80"/>
      <c r="CY92" s="80"/>
      <c r="CZ92" s="80"/>
      <c r="DA92" s="80"/>
      <c r="DB92" s="80"/>
      <c r="DC92" s="80"/>
      <c r="DD92" s="80"/>
      <c r="DE92" s="80"/>
      <c r="DF92" s="80"/>
      <c r="DG92" s="80"/>
      <c r="DH92" s="80"/>
      <c r="DI92" s="80"/>
      <c r="DJ92" s="80"/>
      <c r="DK92" s="80"/>
      <c r="DL92" s="80"/>
      <c r="DM92" s="80"/>
      <c r="DN92" s="80"/>
      <c r="DO92" s="80"/>
    </row>
    <row r="93" spans="1:119" ht="14.25" customHeight="1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/>
      <c r="CW93" s="80"/>
      <c r="CX93" s="80"/>
      <c r="CY93" s="80"/>
      <c r="CZ93" s="80"/>
      <c r="DA93" s="80"/>
      <c r="DB93" s="80"/>
      <c r="DC93" s="80"/>
      <c r="DD93" s="80"/>
      <c r="DE93" s="80"/>
      <c r="DF93" s="80"/>
      <c r="DG93" s="80"/>
      <c r="DH93" s="80"/>
      <c r="DI93" s="80"/>
      <c r="DJ93" s="80"/>
      <c r="DK93" s="80"/>
      <c r="DL93" s="80"/>
      <c r="DM93" s="80"/>
      <c r="DN93" s="80"/>
      <c r="DO93" s="80"/>
    </row>
    <row r="94" spans="1:119" ht="14.25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0"/>
      <c r="DD94" s="80"/>
      <c r="DE94" s="80"/>
      <c r="DF94" s="80"/>
      <c r="DG94" s="80"/>
      <c r="DH94" s="80"/>
      <c r="DI94" s="80"/>
      <c r="DJ94" s="80"/>
      <c r="DK94" s="80"/>
      <c r="DL94" s="80"/>
      <c r="DM94" s="80"/>
      <c r="DN94" s="80"/>
      <c r="DO94" s="80"/>
    </row>
    <row r="95" spans="1:119" ht="14.25" customHeight="1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/>
      <c r="CW95" s="80"/>
      <c r="CX95" s="80"/>
      <c r="CY95" s="80"/>
      <c r="CZ95" s="80"/>
      <c r="DA95" s="80"/>
      <c r="DB95" s="80"/>
      <c r="DC95" s="80"/>
      <c r="DD95" s="80"/>
      <c r="DE95" s="80"/>
      <c r="DF95" s="80"/>
      <c r="DG95" s="80"/>
      <c r="DH95" s="80"/>
      <c r="DI95" s="80"/>
      <c r="DJ95" s="80"/>
      <c r="DK95" s="80"/>
      <c r="DL95" s="80"/>
      <c r="DM95" s="80"/>
      <c r="DN95" s="80"/>
      <c r="DO95" s="80"/>
    </row>
    <row r="96" spans="1:119" ht="14.25" customHeight="1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/>
      <c r="CX96" s="80"/>
      <c r="CY96" s="80"/>
      <c r="CZ96" s="80"/>
      <c r="DA96" s="80"/>
      <c r="DB96" s="80"/>
      <c r="DC96" s="80"/>
      <c r="DD96" s="80"/>
      <c r="DE96" s="80"/>
      <c r="DF96" s="80"/>
      <c r="DG96" s="80"/>
      <c r="DH96" s="80"/>
      <c r="DI96" s="80"/>
      <c r="DJ96" s="80"/>
      <c r="DK96" s="80"/>
      <c r="DL96" s="80"/>
      <c r="DM96" s="80"/>
      <c r="DN96" s="80"/>
      <c r="DO96" s="80"/>
    </row>
    <row r="97" spans="1:119" ht="14.25" customHeight="1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  <c r="CU97" s="80"/>
      <c r="CV97" s="80"/>
      <c r="CW97" s="80"/>
      <c r="CX97" s="80"/>
      <c r="CY97" s="80"/>
      <c r="CZ97" s="80"/>
      <c r="DA97" s="80"/>
      <c r="DB97" s="80"/>
      <c r="DC97" s="80"/>
      <c r="DD97" s="80"/>
      <c r="DE97" s="80"/>
      <c r="DF97" s="80"/>
      <c r="DG97" s="80"/>
      <c r="DH97" s="80"/>
      <c r="DI97" s="80"/>
      <c r="DJ97" s="80"/>
      <c r="DK97" s="80"/>
      <c r="DL97" s="80"/>
      <c r="DM97" s="80"/>
      <c r="DN97" s="80"/>
      <c r="DO97" s="80"/>
    </row>
    <row r="98" spans="1:119" ht="14.25" customHeight="1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  <c r="CU98" s="80"/>
      <c r="CV98" s="80"/>
      <c r="CW98" s="80"/>
      <c r="CX98" s="80"/>
      <c r="CY98" s="80"/>
      <c r="CZ98" s="80"/>
      <c r="DA98" s="80"/>
      <c r="DB98" s="80"/>
      <c r="DC98" s="80"/>
      <c r="DD98" s="80"/>
      <c r="DE98" s="80"/>
      <c r="DF98" s="80"/>
      <c r="DG98" s="80"/>
      <c r="DH98" s="80"/>
      <c r="DI98" s="80"/>
      <c r="DJ98" s="80"/>
      <c r="DK98" s="80"/>
      <c r="DL98" s="80"/>
      <c r="DM98" s="80"/>
      <c r="DN98" s="80"/>
      <c r="DO98" s="80"/>
    </row>
    <row r="99" spans="1:119" ht="14.25" customHeight="1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  <c r="CN99" s="80"/>
      <c r="CO99" s="80"/>
      <c r="CP99" s="80"/>
      <c r="CQ99" s="80"/>
      <c r="CR99" s="80"/>
      <c r="CS99" s="80"/>
      <c r="CT99" s="80"/>
      <c r="CU99" s="80"/>
      <c r="CV99" s="80"/>
      <c r="CW99" s="80"/>
      <c r="CX99" s="80"/>
      <c r="CY99" s="80"/>
      <c r="CZ99" s="80"/>
      <c r="DA99" s="80"/>
      <c r="DB99" s="80"/>
      <c r="DC99" s="80"/>
      <c r="DD99" s="80"/>
      <c r="DE99" s="80"/>
      <c r="DF99" s="80"/>
      <c r="DG99" s="80"/>
      <c r="DH99" s="80"/>
      <c r="DI99" s="80"/>
      <c r="DJ99" s="80"/>
      <c r="DK99" s="80"/>
      <c r="DL99" s="80"/>
      <c r="DM99" s="80"/>
      <c r="DN99" s="80"/>
      <c r="DO99" s="80"/>
    </row>
    <row r="100" spans="1:119" ht="14.25" customHeight="1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  <c r="CN100" s="80"/>
      <c r="CO100" s="80"/>
      <c r="CP100" s="80"/>
      <c r="CQ100" s="80"/>
      <c r="CR100" s="80"/>
      <c r="CS100" s="80"/>
      <c r="CT100" s="80"/>
      <c r="CU100" s="80"/>
      <c r="CV100" s="80"/>
      <c r="CW100" s="80"/>
      <c r="CX100" s="80"/>
      <c r="CY100" s="80"/>
      <c r="CZ100" s="80"/>
      <c r="DA100" s="80"/>
      <c r="DB100" s="80"/>
      <c r="DC100" s="80"/>
      <c r="DD100" s="80"/>
      <c r="DE100" s="80"/>
      <c r="DF100" s="80"/>
      <c r="DG100" s="80"/>
      <c r="DH100" s="80"/>
      <c r="DI100" s="80"/>
      <c r="DJ100" s="80"/>
      <c r="DK100" s="80"/>
      <c r="DL100" s="80"/>
      <c r="DM100" s="80"/>
      <c r="DN100" s="80"/>
      <c r="DO100" s="80"/>
    </row>
    <row r="101" spans="1:119" ht="14.25" customHeight="1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  <c r="CU101" s="80"/>
      <c r="CV101" s="80"/>
      <c r="CW101" s="80"/>
      <c r="CX101" s="80"/>
      <c r="CY101" s="80"/>
      <c r="CZ101" s="80"/>
      <c r="DA101" s="80"/>
      <c r="DB101" s="80"/>
      <c r="DC101" s="80"/>
      <c r="DD101" s="80"/>
      <c r="DE101" s="80"/>
      <c r="DF101" s="80"/>
      <c r="DG101" s="80"/>
      <c r="DH101" s="80"/>
      <c r="DI101" s="80"/>
      <c r="DJ101" s="80"/>
      <c r="DK101" s="80"/>
      <c r="DL101" s="80"/>
      <c r="DM101" s="80"/>
      <c r="DN101" s="80"/>
      <c r="DO101" s="80"/>
    </row>
    <row r="102" spans="1:119" ht="14.25" customHeight="1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/>
      <c r="CX102" s="80"/>
      <c r="CY102" s="80"/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</row>
    <row r="103" spans="1:119" ht="14.25" customHeight="1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  <c r="CN103" s="80"/>
      <c r="CO103" s="80"/>
      <c r="CP103" s="80"/>
      <c r="CQ103" s="80"/>
      <c r="CR103" s="80"/>
      <c r="CS103" s="80"/>
      <c r="CT103" s="80"/>
      <c r="CU103" s="80"/>
      <c r="CV103" s="80"/>
      <c r="CW103" s="80"/>
      <c r="CX103" s="80"/>
      <c r="CY103" s="80"/>
      <c r="CZ103" s="80"/>
      <c r="DA103" s="80"/>
      <c r="DB103" s="80"/>
      <c r="DC103" s="80"/>
      <c r="DD103" s="80"/>
      <c r="DE103" s="80"/>
      <c r="DF103" s="80"/>
      <c r="DG103" s="80"/>
      <c r="DH103" s="80"/>
      <c r="DI103" s="80"/>
      <c r="DJ103" s="80"/>
      <c r="DK103" s="80"/>
      <c r="DL103" s="80"/>
      <c r="DM103" s="80"/>
      <c r="DN103" s="80"/>
      <c r="DO103" s="80"/>
    </row>
    <row r="104" spans="1:119" ht="14.25" customHeight="1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  <c r="CU104" s="80"/>
      <c r="CV104" s="80"/>
      <c r="CW104" s="80"/>
      <c r="CX104" s="80"/>
      <c r="CY104" s="80"/>
      <c r="CZ104" s="80"/>
      <c r="DA104" s="80"/>
      <c r="DB104" s="80"/>
      <c r="DC104" s="80"/>
      <c r="DD104" s="80"/>
      <c r="DE104" s="80"/>
      <c r="DF104" s="80"/>
      <c r="DG104" s="80"/>
      <c r="DH104" s="80"/>
      <c r="DI104" s="80"/>
      <c r="DJ104" s="80"/>
      <c r="DK104" s="80"/>
      <c r="DL104" s="80"/>
      <c r="DM104" s="80"/>
      <c r="DN104" s="80"/>
      <c r="DO104" s="80"/>
    </row>
    <row r="105" spans="1:119" ht="14.25" customHeight="1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  <c r="CU105" s="80"/>
      <c r="CV105" s="80"/>
      <c r="CW105" s="80"/>
      <c r="CX105" s="80"/>
      <c r="CY105" s="80"/>
      <c r="CZ105" s="80"/>
      <c r="DA105" s="80"/>
      <c r="DB105" s="80"/>
      <c r="DC105" s="80"/>
      <c r="DD105" s="80"/>
      <c r="DE105" s="80"/>
      <c r="DF105" s="80"/>
      <c r="DG105" s="80"/>
      <c r="DH105" s="80"/>
      <c r="DI105" s="80"/>
      <c r="DJ105" s="80"/>
      <c r="DK105" s="80"/>
      <c r="DL105" s="80"/>
      <c r="DM105" s="80"/>
      <c r="DN105" s="80"/>
      <c r="DO105" s="80"/>
    </row>
    <row r="106" spans="1:119" ht="14.25" customHeight="1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  <c r="CN106" s="80"/>
      <c r="CO106" s="80"/>
      <c r="CP106" s="80"/>
      <c r="CQ106" s="80"/>
      <c r="CR106" s="80"/>
      <c r="CS106" s="80"/>
      <c r="CT106" s="80"/>
      <c r="CU106" s="80"/>
      <c r="CV106" s="80"/>
      <c r="CW106" s="80"/>
      <c r="CX106" s="80"/>
      <c r="CY106" s="80"/>
      <c r="CZ106" s="80"/>
      <c r="DA106" s="80"/>
      <c r="DB106" s="80"/>
      <c r="DC106" s="80"/>
      <c r="DD106" s="80"/>
      <c r="DE106" s="80"/>
      <c r="DF106" s="80"/>
      <c r="DG106" s="80"/>
      <c r="DH106" s="80"/>
      <c r="DI106" s="80"/>
      <c r="DJ106" s="80"/>
      <c r="DK106" s="80"/>
      <c r="DL106" s="80"/>
      <c r="DM106" s="80"/>
      <c r="DN106" s="80"/>
      <c r="DO106" s="80"/>
    </row>
    <row r="107" spans="1:119" ht="14.25" customHeight="1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  <c r="CN107" s="80"/>
      <c r="CO107" s="80"/>
      <c r="CP107" s="80"/>
      <c r="CQ107" s="80"/>
      <c r="CR107" s="80"/>
      <c r="CS107" s="80"/>
      <c r="CT107" s="80"/>
      <c r="CU107" s="80"/>
      <c r="CV107" s="80"/>
      <c r="CW107" s="80"/>
      <c r="CX107" s="80"/>
      <c r="CY107" s="80"/>
      <c r="CZ107" s="80"/>
      <c r="DA107" s="80"/>
      <c r="DB107" s="80"/>
      <c r="DC107" s="80"/>
      <c r="DD107" s="80"/>
      <c r="DE107" s="80"/>
      <c r="DF107" s="80"/>
      <c r="DG107" s="80"/>
      <c r="DH107" s="80"/>
      <c r="DI107" s="80"/>
      <c r="DJ107" s="80"/>
      <c r="DK107" s="80"/>
      <c r="DL107" s="80"/>
      <c r="DM107" s="80"/>
      <c r="DN107" s="80"/>
      <c r="DO107" s="80"/>
    </row>
    <row r="108" spans="1:119" ht="14.25" customHeight="1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0"/>
      <c r="CV108" s="80"/>
      <c r="CW108" s="80"/>
      <c r="CX108" s="80"/>
      <c r="CY108" s="80"/>
      <c r="CZ108" s="80"/>
      <c r="DA108" s="80"/>
      <c r="DB108" s="80"/>
      <c r="DC108" s="80"/>
      <c r="DD108" s="80"/>
      <c r="DE108" s="80"/>
      <c r="DF108" s="80"/>
      <c r="DG108" s="80"/>
      <c r="DH108" s="80"/>
      <c r="DI108" s="80"/>
      <c r="DJ108" s="80"/>
      <c r="DK108" s="80"/>
      <c r="DL108" s="80"/>
      <c r="DM108" s="80"/>
      <c r="DN108" s="80"/>
      <c r="DO108" s="80"/>
    </row>
    <row r="109" spans="1:119" ht="14.25" customHeight="1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  <c r="CT109" s="80"/>
      <c r="CU109" s="80"/>
      <c r="CV109" s="80"/>
      <c r="CW109" s="80"/>
      <c r="CX109" s="80"/>
      <c r="CY109" s="80"/>
      <c r="CZ109" s="80"/>
      <c r="DA109" s="80"/>
      <c r="DB109" s="80"/>
      <c r="DC109" s="80"/>
      <c r="DD109" s="80"/>
      <c r="DE109" s="80"/>
      <c r="DF109" s="80"/>
      <c r="DG109" s="80"/>
      <c r="DH109" s="80"/>
      <c r="DI109" s="80"/>
      <c r="DJ109" s="80"/>
      <c r="DK109" s="80"/>
      <c r="DL109" s="80"/>
      <c r="DM109" s="80"/>
      <c r="DN109" s="80"/>
      <c r="DO109" s="80"/>
    </row>
    <row r="110" spans="1:119" ht="14.25" customHeight="1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/>
      <c r="CW110" s="80"/>
      <c r="CX110" s="80"/>
      <c r="CY110" s="80"/>
      <c r="CZ110" s="80"/>
      <c r="DA110" s="80"/>
      <c r="DB110" s="80"/>
      <c r="DC110" s="80"/>
      <c r="DD110" s="80"/>
      <c r="DE110" s="80"/>
      <c r="DF110" s="80"/>
      <c r="DG110" s="80"/>
      <c r="DH110" s="80"/>
      <c r="DI110" s="80"/>
      <c r="DJ110" s="80"/>
      <c r="DK110" s="80"/>
      <c r="DL110" s="80"/>
      <c r="DM110" s="80"/>
      <c r="DN110" s="80"/>
      <c r="DO110" s="80"/>
    </row>
    <row r="111" spans="1:119" ht="14.25" customHeight="1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  <c r="CU111" s="80"/>
      <c r="CV111" s="80"/>
      <c r="CW111" s="80"/>
      <c r="CX111" s="80"/>
      <c r="CY111" s="80"/>
      <c r="CZ111" s="80"/>
      <c r="DA111" s="80"/>
      <c r="DB111" s="80"/>
      <c r="DC111" s="80"/>
      <c r="DD111" s="80"/>
      <c r="DE111" s="80"/>
      <c r="DF111" s="80"/>
      <c r="DG111" s="80"/>
      <c r="DH111" s="80"/>
      <c r="DI111" s="80"/>
      <c r="DJ111" s="80"/>
      <c r="DK111" s="80"/>
      <c r="DL111" s="80"/>
      <c r="DM111" s="80"/>
      <c r="DN111" s="80"/>
      <c r="DO111" s="80"/>
    </row>
    <row r="112" spans="1:119" ht="14.25" customHeight="1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80"/>
      <c r="DJ112" s="80"/>
      <c r="DK112" s="80"/>
      <c r="DL112" s="80"/>
      <c r="DM112" s="80"/>
      <c r="DN112" s="80"/>
      <c r="DO112" s="80"/>
    </row>
    <row r="113" spans="1:119" ht="14.25" customHeight="1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  <c r="CU113" s="80"/>
      <c r="CV113" s="80"/>
      <c r="CW113" s="80"/>
      <c r="CX113" s="80"/>
      <c r="CY113" s="80"/>
      <c r="CZ113" s="80"/>
      <c r="DA113" s="80"/>
      <c r="DB113" s="80"/>
      <c r="DC113" s="80"/>
      <c r="DD113" s="80"/>
      <c r="DE113" s="80"/>
      <c r="DF113" s="80"/>
      <c r="DG113" s="80"/>
      <c r="DH113" s="80"/>
      <c r="DI113" s="80"/>
      <c r="DJ113" s="80"/>
      <c r="DK113" s="80"/>
      <c r="DL113" s="80"/>
      <c r="DM113" s="80"/>
      <c r="DN113" s="80"/>
      <c r="DO113" s="80"/>
    </row>
    <row r="114" spans="1:119" ht="14.25" customHeight="1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0"/>
      <c r="DJ114" s="80"/>
      <c r="DK114" s="80"/>
      <c r="DL114" s="80"/>
      <c r="DM114" s="80"/>
      <c r="DN114" s="80"/>
      <c r="DO114" s="80"/>
    </row>
    <row r="115" spans="1:119" ht="14.25" customHeight="1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  <c r="CT115" s="80"/>
      <c r="CU115" s="80"/>
      <c r="CV115" s="80"/>
      <c r="CW115" s="80"/>
      <c r="CX115" s="80"/>
      <c r="CY115" s="80"/>
      <c r="CZ115" s="80"/>
      <c r="DA115" s="80"/>
      <c r="DB115" s="80"/>
      <c r="DC115" s="80"/>
      <c r="DD115" s="80"/>
      <c r="DE115" s="80"/>
      <c r="DF115" s="80"/>
      <c r="DG115" s="80"/>
      <c r="DH115" s="80"/>
      <c r="DI115" s="80"/>
      <c r="DJ115" s="80"/>
      <c r="DK115" s="80"/>
      <c r="DL115" s="80"/>
      <c r="DM115" s="80"/>
      <c r="DN115" s="80"/>
      <c r="DO115" s="80"/>
    </row>
    <row r="116" spans="1:119" ht="14.25" customHeight="1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  <c r="CU116" s="80"/>
      <c r="CV116" s="80"/>
      <c r="CW116" s="80"/>
      <c r="CX116" s="80"/>
      <c r="CY116" s="80"/>
      <c r="CZ116" s="80"/>
      <c r="DA116" s="80"/>
      <c r="DB116" s="80"/>
      <c r="DC116" s="80"/>
      <c r="DD116" s="80"/>
      <c r="DE116" s="80"/>
      <c r="DF116" s="80"/>
      <c r="DG116" s="80"/>
      <c r="DH116" s="80"/>
      <c r="DI116" s="80"/>
      <c r="DJ116" s="80"/>
      <c r="DK116" s="80"/>
      <c r="DL116" s="80"/>
      <c r="DM116" s="80"/>
      <c r="DN116" s="80"/>
      <c r="DO116" s="80"/>
    </row>
    <row r="117" spans="1:119" ht="14.25" customHeight="1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/>
      <c r="CW117" s="80"/>
      <c r="CX117" s="80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0"/>
      <c r="DJ117" s="80"/>
      <c r="DK117" s="80"/>
      <c r="DL117" s="80"/>
      <c r="DM117" s="80"/>
      <c r="DN117" s="80"/>
      <c r="DO117" s="80"/>
    </row>
    <row r="118" spans="1:119" ht="14.25" customHeight="1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  <c r="CU118" s="80"/>
      <c r="CV118" s="80"/>
      <c r="CW118" s="80"/>
      <c r="CX118" s="80"/>
      <c r="CY118" s="80"/>
      <c r="CZ118" s="80"/>
      <c r="DA118" s="80"/>
      <c r="DB118" s="80"/>
      <c r="DC118" s="80"/>
      <c r="DD118" s="80"/>
      <c r="DE118" s="80"/>
      <c r="DF118" s="80"/>
      <c r="DG118" s="80"/>
      <c r="DH118" s="80"/>
      <c r="DI118" s="80"/>
      <c r="DJ118" s="80"/>
      <c r="DK118" s="80"/>
      <c r="DL118" s="80"/>
      <c r="DM118" s="80"/>
      <c r="DN118" s="80"/>
      <c r="DO118" s="80"/>
    </row>
    <row r="119" spans="1:119" ht="14.25" customHeight="1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0"/>
      <c r="CV119" s="80"/>
      <c r="CW119" s="80"/>
      <c r="CX119" s="80"/>
      <c r="CY119" s="80"/>
      <c r="CZ119" s="80"/>
      <c r="DA119" s="80"/>
      <c r="DB119" s="80"/>
      <c r="DC119" s="80"/>
      <c r="DD119" s="80"/>
      <c r="DE119" s="80"/>
      <c r="DF119" s="80"/>
      <c r="DG119" s="80"/>
      <c r="DH119" s="80"/>
      <c r="DI119" s="80"/>
      <c r="DJ119" s="80"/>
      <c r="DK119" s="80"/>
      <c r="DL119" s="80"/>
      <c r="DM119" s="80"/>
      <c r="DN119" s="80"/>
      <c r="DO119" s="80"/>
    </row>
    <row r="120" spans="1:119" ht="14.25" customHeight="1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</row>
    <row r="121" spans="1:119" ht="14.25" customHeight="1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0"/>
      <c r="DD121" s="80"/>
      <c r="DE121" s="80"/>
      <c r="DF121" s="80"/>
      <c r="DG121" s="80"/>
      <c r="DH121" s="80"/>
      <c r="DI121" s="80"/>
      <c r="DJ121" s="80"/>
      <c r="DK121" s="80"/>
      <c r="DL121" s="80"/>
      <c r="DM121" s="80"/>
      <c r="DN121" s="80"/>
      <c r="DO121" s="80"/>
    </row>
    <row r="122" spans="1:119" ht="14.25" customHeight="1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/>
      <c r="CW122" s="80"/>
      <c r="CX122" s="80"/>
      <c r="CY122" s="80"/>
      <c r="CZ122" s="80"/>
      <c r="DA122" s="80"/>
      <c r="DB122" s="80"/>
      <c r="DC122" s="80"/>
      <c r="DD122" s="80"/>
      <c r="DE122" s="80"/>
      <c r="DF122" s="80"/>
      <c r="DG122" s="80"/>
      <c r="DH122" s="80"/>
      <c r="DI122" s="80"/>
      <c r="DJ122" s="80"/>
      <c r="DK122" s="80"/>
      <c r="DL122" s="80"/>
      <c r="DM122" s="80"/>
      <c r="DN122" s="80"/>
      <c r="DO122" s="80"/>
    </row>
    <row r="123" spans="1:119" ht="14.25" customHeight="1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  <c r="CN123" s="80"/>
      <c r="CO123" s="80"/>
      <c r="CP123" s="80"/>
      <c r="CQ123" s="80"/>
      <c r="CR123" s="80"/>
      <c r="CS123" s="80"/>
      <c r="CT123" s="80"/>
      <c r="CU123" s="80"/>
      <c r="CV123" s="80"/>
      <c r="CW123" s="80"/>
      <c r="CX123" s="80"/>
      <c r="CY123" s="80"/>
      <c r="CZ123" s="80"/>
      <c r="DA123" s="80"/>
      <c r="DB123" s="80"/>
      <c r="DC123" s="80"/>
      <c r="DD123" s="80"/>
      <c r="DE123" s="80"/>
      <c r="DF123" s="80"/>
      <c r="DG123" s="80"/>
      <c r="DH123" s="80"/>
      <c r="DI123" s="80"/>
      <c r="DJ123" s="80"/>
      <c r="DK123" s="80"/>
      <c r="DL123" s="80"/>
      <c r="DM123" s="80"/>
      <c r="DN123" s="80"/>
      <c r="DO123" s="80"/>
    </row>
    <row r="124" spans="1:119" ht="14.25" customHeight="1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  <c r="CN124" s="80"/>
      <c r="CO124" s="80"/>
      <c r="CP124" s="80"/>
      <c r="CQ124" s="80"/>
      <c r="CR124" s="80"/>
      <c r="CS124" s="80"/>
      <c r="CT124" s="80"/>
      <c r="CU124" s="80"/>
      <c r="CV124" s="80"/>
      <c r="CW124" s="80"/>
      <c r="CX124" s="80"/>
      <c r="CY124" s="80"/>
      <c r="CZ124" s="80"/>
      <c r="DA124" s="80"/>
      <c r="DB124" s="80"/>
      <c r="DC124" s="80"/>
      <c r="DD124" s="80"/>
      <c r="DE124" s="80"/>
      <c r="DF124" s="80"/>
      <c r="DG124" s="80"/>
      <c r="DH124" s="80"/>
      <c r="DI124" s="80"/>
      <c r="DJ124" s="80"/>
      <c r="DK124" s="80"/>
      <c r="DL124" s="80"/>
      <c r="DM124" s="80"/>
      <c r="DN124" s="80"/>
      <c r="DO124" s="80"/>
    </row>
    <row r="125" spans="1:119" ht="14.25" customHeight="1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80"/>
      <c r="CI125" s="80"/>
      <c r="CJ125" s="80"/>
      <c r="CK125" s="80"/>
      <c r="CL125" s="80"/>
      <c r="CM125" s="80"/>
      <c r="CN125" s="80"/>
      <c r="CO125" s="80"/>
      <c r="CP125" s="80"/>
      <c r="CQ125" s="80"/>
      <c r="CR125" s="80"/>
      <c r="CS125" s="80"/>
      <c r="CT125" s="80"/>
      <c r="CU125" s="80"/>
      <c r="CV125" s="80"/>
      <c r="CW125" s="80"/>
      <c r="CX125" s="80"/>
      <c r="CY125" s="80"/>
      <c r="CZ125" s="80"/>
      <c r="DA125" s="80"/>
      <c r="DB125" s="80"/>
      <c r="DC125" s="80"/>
      <c r="DD125" s="80"/>
      <c r="DE125" s="80"/>
      <c r="DF125" s="80"/>
      <c r="DG125" s="80"/>
      <c r="DH125" s="80"/>
      <c r="DI125" s="80"/>
      <c r="DJ125" s="80"/>
      <c r="DK125" s="80"/>
      <c r="DL125" s="80"/>
      <c r="DM125" s="80"/>
      <c r="DN125" s="80"/>
      <c r="DO125" s="80"/>
    </row>
    <row r="126" spans="1:119" ht="14.25" customHeight="1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  <c r="CN126" s="80"/>
      <c r="CO126" s="80"/>
      <c r="CP126" s="80"/>
      <c r="CQ126" s="80"/>
      <c r="CR126" s="80"/>
      <c r="CS126" s="80"/>
      <c r="CT126" s="80"/>
      <c r="CU126" s="80"/>
      <c r="CV126" s="80"/>
      <c r="CW126" s="80"/>
      <c r="CX126" s="80"/>
      <c r="CY126" s="80"/>
      <c r="CZ126" s="80"/>
      <c r="DA126" s="80"/>
      <c r="DB126" s="80"/>
      <c r="DC126" s="80"/>
      <c r="DD126" s="80"/>
      <c r="DE126" s="80"/>
      <c r="DF126" s="80"/>
      <c r="DG126" s="80"/>
      <c r="DH126" s="80"/>
      <c r="DI126" s="80"/>
      <c r="DJ126" s="80"/>
      <c r="DK126" s="80"/>
      <c r="DL126" s="80"/>
      <c r="DM126" s="80"/>
      <c r="DN126" s="80"/>
      <c r="DO126" s="80"/>
    </row>
    <row r="127" spans="1:119" ht="14.25" customHeight="1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  <c r="CN127" s="80"/>
      <c r="CO127" s="80"/>
      <c r="CP127" s="80"/>
      <c r="CQ127" s="80"/>
      <c r="CR127" s="80"/>
      <c r="CS127" s="80"/>
      <c r="CT127" s="80"/>
      <c r="CU127" s="80"/>
      <c r="CV127" s="80"/>
      <c r="CW127" s="80"/>
      <c r="CX127" s="80"/>
      <c r="CY127" s="80"/>
      <c r="CZ127" s="80"/>
      <c r="DA127" s="80"/>
      <c r="DB127" s="80"/>
      <c r="DC127" s="80"/>
      <c r="DD127" s="80"/>
      <c r="DE127" s="80"/>
      <c r="DF127" s="80"/>
      <c r="DG127" s="80"/>
      <c r="DH127" s="80"/>
      <c r="DI127" s="80"/>
      <c r="DJ127" s="80"/>
      <c r="DK127" s="80"/>
      <c r="DL127" s="80"/>
      <c r="DM127" s="80"/>
      <c r="DN127" s="80"/>
      <c r="DO127" s="80"/>
    </row>
    <row r="128" spans="1:119" ht="14.25" customHeight="1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  <c r="CN128" s="80"/>
      <c r="CO128" s="80"/>
      <c r="CP128" s="80"/>
      <c r="CQ128" s="80"/>
      <c r="CR128" s="80"/>
      <c r="CS128" s="80"/>
      <c r="CT128" s="80"/>
      <c r="CU128" s="80"/>
      <c r="CV128" s="80"/>
      <c r="CW128" s="80"/>
      <c r="CX128" s="80"/>
      <c r="CY128" s="80"/>
      <c r="CZ128" s="80"/>
      <c r="DA128" s="80"/>
      <c r="DB128" s="80"/>
      <c r="DC128" s="80"/>
      <c r="DD128" s="80"/>
      <c r="DE128" s="80"/>
      <c r="DF128" s="80"/>
      <c r="DG128" s="80"/>
      <c r="DH128" s="80"/>
      <c r="DI128" s="80"/>
      <c r="DJ128" s="80"/>
      <c r="DK128" s="80"/>
      <c r="DL128" s="80"/>
      <c r="DM128" s="80"/>
      <c r="DN128" s="80"/>
      <c r="DO128" s="80"/>
    </row>
    <row r="129" spans="1:119" ht="14.25" customHeight="1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  <c r="CN129" s="80"/>
      <c r="CO129" s="80"/>
      <c r="CP129" s="80"/>
      <c r="CQ129" s="80"/>
      <c r="CR129" s="80"/>
      <c r="CS129" s="80"/>
      <c r="CT129" s="80"/>
      <c r="CU129" s="80"/>
      <c r="CV129" s="80"/>
      <c r="CW129" s="80"/>
      <c r="CX129" s="80"/>
      <c r="CY129" s="80"/>
      <c r="CZ129" s="80"/>
      <c r="DA129" s="80"/>
      <c r="DB129" s="80"/>
      <c r="DC129" s="80"/>
      <c r="DD129" s="80"/>
      <c r="DE129" s="80"/>
      <c r="DF129" s="80"/>
      <c r="DG129" s="80"/>
      <c r="DH129" s="80"/>
      <c r="DI129" s="80"/>
      <c r="DJ129" s="80"/>
      <c r="DK129" s="80"/>
      <c r="DL129" s="80"/>
      <c r="DM129" s="80"/>
      <c r="DN129" s="80"/>
      <c r="DO129" s="80"/>
    </row>
    <row r="130" spans="1:119" ht="14.25" customHeight="1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  <c r="CN130" s="80"/>
      <c r="CO130" s="80"/>
      <c r="CP130" s="80"/>
      <c r="CQ130" s="80"/>
      <c r="CR130" s="80"/>
      <c r="CS130" s="80"/>
      <c r="CT130" s="80"/>
      <c r="CU130" s="80"/>
      <c r="CV130" s="80"/>
      <c r="CW130" s="80"/>
      <c r="CX130" s="80"/>
      <c r="CY130" s="80"/>
      <c r="CZ130" s="80"/>
      <c r="DA130" s="80"/>
      <c r="DB130" s="80"/>
      <c r="DC130" s="80"/>
      <c r="DD130" s="80"/>
      <c r="DE130" s="80"/>
      <c r="DF130" s="80"/>
      <c r="DG130" s="80"/>
      <c r="DH130" s="80"/>
      <c r="DI130" s="80"/>
      <c r="DJ130" s="80"/>
      <c r="DK130" s="80"/>
      <c r="DL130" s="80"/>
      <c r="DM130" s="80"/>
      <c r="DN130" s="80"/>
      <c r="DO130" s="80"/>
    </row>
    <row r="131" spans="1:119" ht="14.25" customHeight="1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  <c r="CN131" s="80"/>
      <c r="CO131" s="80"/>
      <c r="CP131" s="80"/>
      <c r="CQ131" s="80"/>
      <c r="CR131" s="80"/>
      <c r="CS131" s="80"/>
      <c r="CT131" s="80"/>
      <c r="CU131" s="80"/>
      <c r="CV131" s="80"/>
      <c r="CW131" s="80"/>
      <c r="CX131" s="80"/>
      <c r="CY131" s="80"/>
      <c r="CZ131" s="80"/>
      <c r="DA131" s="80"/>
      <c r="DB131" s="80"/>
      <c r="DC131" s="80"/>
      <c r="DD131" s="80"/>
      <c r="DE131" s="80"/>
      <c r="DF131" s="80"/>
      <c r="DG131" s="80"/>
      <c r="DH131" s="80"/>
      <c r="DI131" s="80"/>
      <c r="DJ131" s="80"/>
      <c r="DK131" s="80"/>
      <c r="DL131" s="80"/>
      <c r="DM131" s="80"/>
      <c r="DN131" s="80"/>
      <c r="DO131" s="80"/>
    </row>
    <row r="132" spans="1:119" ht="14.25" customHeight="1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  <c r="CN132" s="80"/>
      <c r="CO132" s="80"/>
      <c r="CP132" s="80"/>
      <c r="CQ132" s="80"/>
      <c r="CR132" s="80"/>
      <c r="CS132" s="80"/>
      <c r="CT132" s="80"/>
      <c r="CU132" s="80"/>
      <c r="CV132" s="80"/>
      <c r="CW132" s="80"/>
      <c r="CX132" s="80"/>
      <c r="CY132" s="80"/>
      <c r="CZ132" s="80"/>
      <c r="DA132" s="80"/>
      <c r="DB132" s="80"/>
      <c r="DC132" s="80"/>
      <c r="DD132" s="80"/>
      <c r="DE132" s="80"/>
      <c r="DF132" s="80"/>
      <c r="DG132" s="80"/>
      <c r="DH132" s="80"/>
      <c r="DI132" s="80"/>
      <c r="DJ132" s="80"/>
      <c r="DK132" s="80"/>
      <c r="DL132" s="80"/>
      <c r="DM132" s="80"/>
      <c r="DN132" s="80"/>
      <c r="DO132" s="80"/>
    </row>
    <row r="133" spans="1:119" ht="14.25" customHeight="1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  <c r="CN133" s="80"/>
      <c r="CO133" s="80"/>
      <c r="CP133" s="80"/>
      <c r="CQ133" s="80"/>
      <c r="CR133" s="80"/>
      <c r="CS133" s="80"/>
      <c r="CT133" s="80"/>
      <c r="CU133" s="80"/>
      <c r="CV133" s="80"/>
      <c r="CW133" s="80"/>
      <c r="CX133" s="80"/>
      <c r="CY133" s="80"/>
      <c r="CZ133" s="80"/>
      <c r="DA133" s="80"/>
      <c r="DB133" s="80"/>
      <c r="DC133" s="80"/>
      <c r="DD133" s="80"/>
      <c r="DE133" s="80"/>
      <c r="DF133" s="80"/>
      <c r="DG133" s="80"/>
      <c r="DH133" s="80"/>
      <c r="DI133" s="80"/>
      <c r="DJ133" s="80"/>
      <c r="DK133" s="80"/>
      <c r="DL133" s="80"/>
      <c r="DM133" s="80"/>
      <c r="DN133" s="80"/>
      <c r="DO133" s="80"/>
    </row>
    <row r="134" spans="1:119" ht="14.25" customHeight="1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  <c r="CN134" s="80"/>
      <c r="CO134" s="80"/>
      <c r="CP134" s="80"/>
      <c r="CQ134" s="80"/>
      <c r="CR134" s="80"/>
      <c r="CS134" s="80"/>
      <c r="CT134" s="80"/>
      <c r="CU134" s="80"/>
      <c r="CV134" s="80"/>
      <c r="CW134" s="80"/>
      <c r="CX134" s="80"/>
      <c r="CY134" s="80"/>
      <c r="CZ134" s="80"/>
      <c r="DA134" s="80"/>
      <c r="DB134" s="80"/>
      <c r="DC134" s="80"/>
      <c r="DD134" s="80"/>
      <c r="DE134" s="80"/>
      <c r="DF134" s="80"/>
      <c r="DG134" s="80"/>
      <c r="DH134" s="80"/>
      <c r="DI134" s="80"/>
      <c r="DJ134" s="80"/>
      <c r="DK134" s="80"/>
      <c r="DL134" s="80"/>
      <c r="DM134" s="80"/>
      <c r="DN134" s="80"/>
      <c r="DO134" s="80"/>
    </row>
    <row r="135" spans="1:119" ht="14.25" customHeight="1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0"/>
      <c r="CK135" s="80"/>
      <c r="CL135" s="80"/>
      <c r="CM135" s="80"/>
      <c r="CN135" s="80"/>
      <c r="CO135" s="80"/>
      <c r="CP135" s="80"/>
      <c r="CQ135" s="80"/>
      <c r="CR135" s="80"/>
      <c r="CS135" s="80"/>
      <c r="CT135" s="80"/>
      <c r="CU135" s="80"/>
      <c r="CV135" s="80"/>
      <c r="CW135" s="80"/>
      <c r="CX135" s="80"/>
      <c r="CY135" s="80"/>
      <c r="CZ135" s="80"/>
      <c r="DA135" s="80"/>
      <c r="DB135" s="80"/>
      <c r="DC135" s="80"/>
      <c r="DD135" s="80"/>
      <c r="DE135" s="80"/>
      <c r="DF135" s="80"/>
      <c r="DG135" s="80"/>
      <c r="DH135" s="80"/>
      <c r="DI135" s="80"/>
      <c r="DJ135" s="80"/>
      <c r="DK135" s="80"/>
      <c r="DL135" s="80"/>
      <c r="DM135" s="80"/>
      <c r="DN135" s="80"/>
      <c r="DO135" s="80"/>
    </row>
    <row r="136" spans="1:119" ht="14.25" customHeight="1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0"/>
      <c r="CK136" s="80"/>
      <c r="CL136" s="80"/>
      <c r="CM136" s="80"/>
      <c r="CN136" s="80"/>
      <c r="CO136" s="80"/>
      <c r="CP136" s="80"/>
      <c r="CQ136" s="80"/>
      <c r="CR136" s="80"/>
      <c r="CS136" s="80"/>
      <c r="CT136" s="80"/>
      <c r="CU136" s="80"/>
      <c r="CV136" s="80"/>
      <c r="CW136" s="80"/>
      <c r="CX136" s="80"/>
      <c r="CY136" s="80"/>
      <c r="CZ136" s="80"/>
      <c r="DA136" s="80"/>
      <c r="DB136" s="80"/>
      <c r="DC136" s="80"/>
      <c r="DD136" s="80"/>
      <c r="DE136" s="80"/>
      <c r="DF136" s="80"/>
      <c r="DG136" s="80"/>
      <c r="DH136" s="80"/>
      <c r="DI136" s="80"/>
      <c r="DJ136" s="80"/>
      <c r="DK136" s="80"/>
      <c r="DL136" s="80"/>
      <c r="DM136" s="80"/>
      <c r="DN136" s="80"/>
      <c r="DO136" s="80"/>
    </row>
    <row r="137" spans="1:119" ht="14.25" customHeight="1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  <c r="CN137" s="80"/>
      <c r="CO137" s="80"/>
      <c r="CP137" s="80"/>
      <c r="CQ137" s="80"/>
      <c r="CR137" s="80"/>
      <c r="CS137" s="80"/>
      <c r="CT137" s="80"/>
      <c r="CU137" s="80"/>
      <c r="CV137" s="80"/>
      <c r="CW137" s="80"/>
      <c r="CX137" s="80"/>
      <c r="CY137" s="80"/>
      <c r="CZ137" s="80"/>
      <c r="DA137" s="80"/>
      <c r="DB137" s="80"/>
      <c r="DC137" s="80"/>
      <c r="DD137" s="80"/>
      <c r="DE137" s="80"/>
      <c r="DF137" s="80"/>
      <c r="DG137" s="80"/>
      <c r="DH137" s="80"/>
      <c r="DI137" s="80"/>
      <c r="DJ137" s="80"/>
      <c r="DK137" s="80"/>
      <c r="DL137" s="80"/>
      <c r="DM137" s="80"/>
      <c r="DN137" s="80"/>
      <c r="DO137" s="80"/>
    </row>
    <row r="138" spans="1:119" ht="14.25" customHeight="1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  <c r="CN138" s="80"/>
      <c r="CO138" s="80"/>
      <c r="CP138" s="80"/>
      <c r="CQ138" s="80"/>
      <c r="CR138" s="80"/>
      <c r="CS138" s="80"/>
      <c r="CT138" s="80"/>
      <c r="CU138" s="80"/>
      <c r="CV138" s="80"/>
      <c r="CW138" s="80"/>
      <c r="CX138" s="80"/>
      <c r="CY138" s="80"/>
      <c r="CZ138" s="80"/>
      <c r="DA138" s="80"/>
      <c r="DB138" s="80"/>
      <c r="DC138" s="80"/>
      <c r="DD138" s="80"/>
      <c r="DE138" s="80"/>
      <c r="DF138" s="80"/>
      <c r="DG138" s="80"/>
      <c r="DH138" s="80"/>
      <c r="DI138" s="80"/>
      <c r="DJ138" s="80"/>
      <c r="DK138" s="80"/>
      <c r="DL138" s="80"/>
      <c r="DM138" s="80"/>
      <c r="DN138" s="80"/>
      <c r="DO138" s="80"/>
    </row>
    <row r="139" spans="1:119" ht="14.25" customHeight="1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  <c r="CN139" s="80"/>
      <c r="CO139" s="80"/>
      <c r="CP139" s="80"/>
      <c r="CQ139" s="80"/>
      <c r="CR139" s="80"/>
      <c r="CS139" s="80"/>
      <c r="CT139" s="80"/>
      <c r="CU139" s="80"/>
      <c r="CV139" s="80"/>
      <c r="CW139" s="80"/>
      <c r="CX139" s="80"/>
      <c r="CY139" s="80"/>
      <c r="CZ139" s="80"/>
      <c r="DA139" s="80"/>
      <c r="DB139" s="80"/>
      <c r="DC139" s="80"/>
      <c r="DD139" s="80"/>
      <c r="DE139" s="80"/>
      <c r="DF139" s="80"/>
      <c r="DG139" s="80"/>
      <c r="DH139" s="80"/>
      <c r="DI139" s="80"/>
      <c r="DJ139" s="80"/>
      <c r="DK139" s="80"/>
      <c r="DL139" s="80"/>
      <c r="DM139" s="80"/>
      <c r="DN139" s="80"/>
      <c r="DO139" s="80"/>
    </row>
    <row r="140" spans="1:119" ht="14.25" customHeight="1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  <c r="CN140" s="80"/>
      <c r="CO140" s="80"/>
      <c r="CP140" s="80"/>
      <c r="CQ140" s="80"/>
      <c r="CR140" s="80"/>
      <c r="CS140" s="80"/>
      <c r="CT140" s="80"/>
      <c r="CU140" s="80"/>
      <c r="CV140" s="80"/>
      <c r="CW140" s="80"/>
      <c r="CX140" s="80"/>
      <c r="CY140" s="80"/>
      <c r="CZ140" s="80"/>
      <c r="DA140" s="80"/>
      <c r="DB140" s="80"/>
      <c r="DC140" s="80"/>
      <c r="DD140" s="80"/>
      <c r="DE140" s="80"/>
      <c r="DF140" s="80"/>
      <c r="DG140" s="80"/>
      <c r="DH140" s="80"/>
      <c r="DI140" s="80"/>
      <c r="DJ140" s="80"/>
      <c r="DK140" s="80"/>
      <c r="DL140" s="80"/>
      <c r="DM140" s="80"/>
      <c r="DN140" s="80"/>
      <c r="DO140" s="80"/>
    </row>
    <row r="141" spans="1:119" ht="14.25" customHeight="1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  <c r="CF141" s="80"/>
      <c r="CG141" s="80"/>
      <c r="CH141" s="80"/>
      <c r="CI141" s="80"/>
      <c r="CJ141" s="80"/>
      <c r="CK141" s="80"/>
      <c r="CL141" s="80"/>
      <c r="CM141" s="80"/>
      <c r="CN141" s="80"/>
      <c r="CO141" s="80"/>
      <c r="CP141" s="80"/>
      <c r="CQ141" s="80"/>
      <c r="CR141" s="80"/>
      <c r="CS141" s="80"/>
      <c r="CT141" s="80"/>
      <c r="CU141" s="80"/>
      <c r="CV141" s="80"/>
      <c r="CW141" s="80"/>
      <c r="CX141" s="80"/>
      <c r="CY141" s="80"/>
      <c r="CZ141" s="80"/>
      <c r="DA141" s="80"/>
      <c r="DB141" s="80"/>
      <c r="DC141" s="80"/>
      <c r="DD141" s="80"/>
      <c r="DE141" s="80"/>
      <c r="DF141" s="80"/>
      <c r="DG141" s="80"/>
      <c r="DH141" s="80"/>
      <c r="DI141" s="80"/>
      <c r="DJ141" s="80"/>
      <c r="DK141" s="80"/>
      <c r="DL141" s="80"/>
      <c r="DM141" s="80"/>
      <c r="DN141" s="80"/>
      <c r="DO141" s="80"/>
    </row>
    <row r="142" spans="1:119" ht="14.25" customHeight="1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  <c r="CF142" s="80"/>
      <c r="CG142" s="80"/>
      <c r="CH142" s="80"/>
      <c r="CI142" s="80"/>
      <c r="CJ142" s="80"/>
      <c r="CK142" s="80"/>
      <c r="CL142" s="80"/>
      <c r="CM142" s="80"/>
      <c r="CN142" s="80"/>
      <c r="CO142" s="80"/>
      <c r="CP142" s="80"/>
      <c r="CQ142" s="80"/>
      <c r="CR142" s="80"/>
      <c r="CS142" s="80"/>
      <c r="CT142" s="80"/>
      <c r="CU142" s="80"/>
      <c r="CV142" s="80"/>
      <c r="CW142" s="80"/>
      <c r="CX142" s="80"/>
      <c r="CY142" s="80"/>
      <c r="CZ142" s="80"/>
      <c r="DA142" s="80"/>
      <c r="DB142" s="80"/>
      <c r="DC142" s="80"/>
      <c r="DD142" s="80"/>
      <c r="DE142" s="80"/>
      <c r="DF142" s="80"/>
      <c r="DG142" s="80"/>
      <c r="DH142" s="80"/>
      <c r="DI142" s="80"/>
      <c r="DJ142" s="80"/>
      <c r="DK142" s="80"/>
      <c r="DL142" s="80"/>
      <c r="DM142" s="80"/>
      <c r="DN142" s="80"/>
      <c r="DO142" s="80"/>
    </row>
    <row r="143" spans="1:119" ht="14.25" customHeight="1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  <c r="CB143" s="80"/>
      <c r="CC143" s="80"/>
      <c r="CD143" s="80"/>
      <c r="CE143" s="80"/>
      <c r="CF143" s="80"/>
      <c r="CG143" s="80"/>
      <c r="CH143" s="80"/>
      <c r="CI143" s="80"/>
      <c r="CJ143" s="80"/>
      <c r="CK143" s="80"/>
      <c r="CL143" s="80"/>
      <c r="CM143" s="80"/>
      <c r="CN143" s="80"/>
      <c r="CO143" s="80"/>
      <c r="CP143" s="80"/>
      <c r="CQ143" s="80"/>
      <c r="CR143" s="80"/>
      <c r="CS143" s="80"/>
      <c r="CT143" s="80"/>
      <c r="CU143" s="80"/>
      <c r="CV143" s="80"/>
      <c r="CW143" s="80"/>
      <c r="CX143" s="80"/>
      <c r="CY143" s="80"/>
      <c r="CZ143" s="80"/>
      <c r="DA143" s="80"/>
      <c r="DB143" s="80"/>
      <c r="DC143" s="80"/>
      <c r="DD143" s="80"/>
      <c r="DE143" s="80"/>
      <c r="DF143" s="80"/>
      <c r="DG143" s="80"/>
      <c r="DH143" s="80"/>
      <c r="DI143" s="80"/>
      <c r="DJ143" s="80"/>
      <c r="DK143" s="80"/>
      <c r="DL143" s="80"/>
      <c r="DM143" s="80"/>
      <c r="DN143" s="80"/>
      <c r="DO143" s="80"/>
    </row>
    <row r="144" spans="1:119" ht="14.25" customHeight="1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  <c r="CN144" s="80"/>
      <c r="CO144" s="80"/>
      <c r="CP144" s="80"/>
      <c r="CQ144" s="80"/>
      <c r="CR144" s="80"/>
      <c r="CS144" s="80"/>
      <c r="CT144" s="80"/>
      <c r="CU144" s="80"/>
      <c r="CV144" s="80"/>
      <c r="CW144" s="80"/>
      <c r="CX144" s="80"/>
      <c r="CY144" s="80"/>
      <c r="CZ144" s="80"/>
      <c r="DA144" s="80"/>
      <c r="DB144" s="80"/>
      <c r="DC144" s="80"/>
      <c r="DD144" s="80"/>
      <c r="DE144" s="80"/>
      <c r="DF144" s="80"/>
      <c r="DG144" s="80"/>
      <c r="DH144" s="80"/>
      <c r="DI144" s="80"/>
      <c r="DJ144" s="80"/>
      <c r="DK144" s="80"/>
      <c r="DL144" s="80"/>
      <c r="DM144" s="80"/>
      <c r="DN144" s="80"/>
      <c r="DO144" s="80"/>
    </row>
    <row r="145" spans="1:119" ht="14.25" customHeight="1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  <c r="CN145" s="80"/>
      <c r="CO145" s="80"/>
      <c r="CP145" s="80"/>
      <c r="CQ145" s="80"/>
      <c r="CR145" s="80"/>
      <c r="CS145" s="80"/>
      <c r="CT145" s="80"/>
      <c r="CU145" s="80"/>
      <c r="CV145" s="80"/>
      <c r="CW145" s="80"/>
      <c r="CX145" s="80"/>
      <c r="CY145" s="80"/>
      <c r="CZ145" s="80"/>
      <c r="DA145" s="80"/>
      <c r="DB145" s="80"/>
      <c r="DC145" s="80"/>
      <c r="DD145" s="80"/>
      <c r="DE145" s="80"/>
      <c r="DF145" s="80"/>
      <c r="DG145" s="80"/>
      <c r="DH145" s="80"/>
      <c r="DI145" s="80"/>
      <c r="DJ145" s="80"/>
      <c r="DK145" s="80"/>
      <c r="DL145" s="80"/>
      <c r="DM145" s="80"/>
      <c r="DN145" s="80"/>
      <c r="DO145" s="80"/>
    </row>
    <row r="146" spans="1:119" ht="14.25" customHeight="1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  <c r="CN146" s="80"/>
      <c r="CO146" s="80"/>
      <c r="CP146" s="80"/>
      <c r="CQ146" s="80"/>
      <c r="CR146" s="80"/>
      <c r="CS146" s="80"/>
      <c r="CT146" s="80"/>
      <c r="CU146" s="80"/>
      <c r="CV146" s="80"/>
      <c r="CW146" s="80"/>
      <c r="CX146" s="80"/>
      <c r="CY146" s="80"/>
      <c r="CZ146" s="80"/>
      <c r="DA146" s="80"/>
      <c r="DB146" s="80"/>
      <c r="DC146" s="80"/>
      <c r="DD146" s="80"/>
      <c r="DE146" s="80"/>
      <c r="DF146" s="80"/>
      <c r="DG146" s="80"/>
      <c r="DH146" s="80"/>
      <c r="DI146" s="80"/>
      <c r="DJ146" s="80"/>
      <c r="DK146" s="80"/>
      <c r="DL146" s="80"/>
      <c r="DM146" s="80"/>
      <c r="DN146" s="80"/>
      <c r="DO146" s="80"/>
    </row>
    <row r="147" spans="1:119" ht="14.25" customHeight="1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80"/>
      <c r="CI147" s="80"/>
      <c r="CJ147" s="80"/>
      <c r="CK147" s="80"/>
      <c r="CL147" s="80"/>
      <c r="CM147" s="80"/>
      <c r="CN147" s="80"/>
      <c r="CO147" s="80"/>
      <c r="CP147" s="80"/>
      <c r="CQ147" s="80"/>
      <c r="CR147" s="80"/>
      <c r="CS147" s="80"/>
      <c r="CT147" s="80"/>
      <c r="CU147" s="80"/>
      <c r="CV147" s="80"/>
      <c r="CW147" s="80"/>
      <c r="CX147" s="80"/>
      <c r="CY147" s="80"/>
      <c r="CZ147" s="80"/>
      <c r="DA147" s="80"/>
      <c r="DB147" s="80"/>
      <c r="DC147" s="80"/>
      <c r="DD147" s="80"/>
      <c r="DE147" s="80"/>
      <c r="DF147" s="80"/>
      <c r="DG147" s="80"/>
      <c r="DH147" s="80"/>
      <c r="DI147" s="80"/>
      <c r="DJ147" s="80"/>
      <c r="DK147" s="80"/>
      <c r="DL147" s="80"/>
      <c r="DM147" s="80"/>
      <c r="DN147" s="80"/>
      <c r="DO147" s="80"/>
    </row>
    <row r="148" spans="1:119" ht="14.25" customHeight="1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  <c r="CN148" s="80"/>
      <c r="CO148" s="80"/>
      <c r="CP148" s="80"/>
      <c r="CQ148" s="80"/>
      <c r="CR148" s="80"/>
      <c r="CS148" s="80"/>
      <c r="CT148" s="80"/>
      <c r="CU148" s="80"/>
      <c r="CV148" s="80"/>
      <c r="CW148" s="80"/>
      <c r="CX148" s="80"/>
      <c r="CY148" s="80"/>
      <c r="CZ148" s="80"/>
      <c r="DA148" s="80"/>
      <c r="DB148" s="80"/>
      <c r="DC148" s="80"/>
      <c r="DD148" s="80"/>
      <c r="DE148" s="80"/>
      <c r="DF148" s="80"/>
      <c r="DG148" s="80"/>
      <c r="DH148" s="80"/>
      <c r="DI148" s="80"/>
      <c r="DJ148" s="80"/>
      <c r="DK148" s="80"/>
      <c r="DL148" s="80"/>
      <c r="DM148" s="80"/>
      <c r="DN148" s="80"/>
      <c r="DO148" s="80"/>
    </row>
    <row r="149" spans="1:119" ht="14.25" customHeight="1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  <c r="CN149" s="80"/>
      <c r="CO149" s="80"/>
      <c r="CP149" s="80"/>
      <c r="CQ149" s="80"/>
      <c r="CR149" s="80"/>
      <c r="CS149" s="80"/>
      <c r="CT149" s="80"/>
      <c r="CU149" s="80"/>
      <c r="CV149" s="80"/>
      <c r="CW149" s="80"/>
      <c r="CX149" s="80"/>
      <c r="CY149" s="80"/>
      <c r="CZ149" s="80"/>
      <c r="DA149" s="80"/>
      <c r="DB149" s="80"/>
      <c r="DC149" s="80"/>
      <c r="DD149" s="80"/>
      <c r="DE149" s="80"/>
      <c r="DF149" s="80"/>
      <c r="DG149" s="80"/>
      <c r="DH149" s="80"/>
      <c r="DI149" s="80"/>
      <c r="DJ149" s="80"/>
      <c r="DK149" s="80"/>
      <c r="DL149" s="80"/>
      <c r="DM149" s="80"/>
      <c r="DN149" s="80"/>
      <c r="DO149" s="80"/>
    </row>
    <row r="150" spans="1:119" ht="14.25" customHeight="1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  <c r="CA150" s="80"/>
      <c r="CB150" s="80"/>
      <c r="CC150" s="80"/>
      <c r="CD150" s="80"/>
      <c r="CE150" s="80"/>
      <c r="CF150" s="80"/>
      <c r="CG150" s="80"/>
      <c r="CH150" s="80"/>
      <c r="CI150" s="80"/>
      <c r="CJ150" s="80"/>
      <c r="CK150" s="80"/>
      <c r="CL150" s="80"/>
      <c r="CM150" s="80"/>
      <c r="CN150" s="80"/>
      <c r="CO150" s="80"/>
      <c r="CP150" s="80"/>
      <c r="CQ150" s="80"/>
      <c r="CR150" s="80"/>
      <c r="CS150" s="80"/>
      <c r="CT150" s="80"/>
      <c r="CU150" s="80"/>
      <c r="CV150" s="80"/>
      <c r="CW150" s="80"/>
      <c r="CX150" s="80"/>
      <c r="CY150" s="80"/>
      <c r="CZ150" s="80"/>
      <c r="DA150" s="80"/>
      <c r="DB150" s="80"/>
      <c r="DC150" s="80"/>
      <c r="DD150" s="80"/>
      <c r="DE150" s="80"/>
      <c r="DF150" s="80"/>
      <c r="DG150" s="80"/>
      <c r="DH150" s="80"/>
      <c r="DI150" s="80"/>
      <c r="DJ150" s="80"/>
      <c r="DK150" s="80"/>
      <c r="DL150" s="80"/>
      <c r="DM150" s="80"/>
      <c r="DN150" s="80"/>
      <c r="DO150" s="80"/>
    </row>
    <row r="151" spans="1:119" ht="14.25" customHeight="1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  <c r="CA151" s="80"/>
      <c r="CB151" s="80"/>
      <c r="CC151" s="80"/>
      <c r="CD151" s="80"/>
      <c r="CE151" s="80"/>
      <c r="CF151" s="80"/>
      <c r="CG151" s="80"/>
      <c r="CH151" s="80"/>
      <c r="CI151" s="80"/>
      <c r="CJ151" s="80"/>
      <c r="CK151" s="80"/>
      <c r="CL151" s="80"/>
      <c r="CM151" s="80"/>
      <c r="CN151" s="80"/>
      <c r="CO151" s="80"/>
      <c r="CP151" s="80"/>
      <c r="CQ151" s="80"/>
      <c r="CR151" s="80"/>
      <c r="CS151" s="80"/>
      <c r="CT151" s="80"/>
      <c r="CU151" s="80"/>
      <c r="CV151" s="80"/>
      <c r="CW151" s="80"/>
      <c r="CX151" s="80"/>
      <c r="CY151" s="80"/>
      <c r="CZ151" s="80"/>
      <c r="DA151" s="80"/>
      <c r="DB151" s="80"/>
      <c r="DC151" s="80"/>
      <c r="DD151" s="80"/>
      <c r="DE151" s="80"/>
      <c r="DF151" s="80"/>
      <c r="DG151" s="80"/>
      <c r="DH151" s="80"/>
      <c r="DI151" s="80"/>
      <c r="DJ151" s="80"/>
      <c r="DK151" s="80"/>
      <c r="DL151" s="80"/>
      <c r="DM151" s="80"/>
      <c r="DN151" s="80"/>
      <c r="DO151" s="80"/>
    </row>
    <row r="152" spans="1:119" ht="14.25" customHeight="1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  <c r="CA152" s="80"/>
      <c r="CB152" s="80"/>
      <c r="CC152" s="80"/>
      <c r="CD152" s="80"/>
      <c r="CE152" s="80"/>
      <c r="CF152" s="80"/>
      <c r="CG152" s="80"/>
      <c r="CH152" s="80"/>
      <c r="CI152" s="80"/>
      <c r="CJ152" s="80"/>
      <c r="CK152" s="80"/>
      <c r="CL152" s="80"/>
      <c r="CM152" s="80"/>
      <c r="CN152" s="80"/>
      <c r="CO152" s="80"/>
      <c r="CP152" s="80"/>
      <c r="CQ152" s="80"/>
      <c r="CR152" s="80"/>
      <c r="CS152" s="80"/>
      <c r="CT152" s="80"/>
      <c r="CU152" s="80"/>
      <c r="CV152" s="80"/>
      <c r="CW152" s="80"/>
      <c r="CX152" s="80"/>
      <c r="CY152" s="80"/>
      <c r="CZ152" s="80"/>
      <c r="DA152" s="80"/>
      <c r="DB152" s="80"/>
      <c r="DC152" s="80"/>
      <c r="DD152" s="80"/>
      <c r="DE152" s="80"/>
      <c r="DF152" s="80"/>
      <c r="DG152" s="80"/>
      <c r="DH152" s="80"/>
      <c r="DI152" s="80"/>
      <c r="DJ152" s="80"/>
      <c r="DK152" s="80"/>
      <c r="DL152" s="80"/>
      <c r="DM152" s="80"/>
      <c r="DN152" s="80"/>
      <c r="DO152" s="80"/>
    </row>
    <row r="153" spans="1:119" ht="14.25" customHeight="1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80"/>
      <c r="CI153" s="80"/>
      <c r="CJ153" s="80"/>
      <c r="CK153" s="80"/>
      <c r="CL153" s="80"/>
      <c r="CM153" s="80"/>
      <c r="CN153" s="80"/>
      <c r="CO153" s="80"/>
      <c r="CP153" s="80"/>
      <c r="CQ153" s="80"/>
      <c r="CR153" s="80"/>
      <c r="CS153" s="80"/>
      <c r="CT153" s="80"/>
      <c r="CU153" s="80"/>
      <c r="CV153" s="80"/>
      <c r="CW153" s="80"/>
      <c r="CX153" s="80"/>
      <c r="CY153" s="80"/>
      <c r="CZ153" s="80"/>
      <c r="DA153" s="80"/>
      <c r="DB153" s="80"/>
      <c r="DC153" s="80"/>
      <c r="DD153" s="80"/>
      <c r="DE153" s="80"/>
      <c r="DF153" s="80"/>
      <c r="DG153" s="80"/>
      <c r="DH153" s="80"/>
      <c r="DI153" s="80"/>
      <c r="DJ153" s="80"/>
      <c r="DK153" s="80"/>
      <c r="DL153" s="80"/>
      <c r="DM153" s="80"/>
      <c r="DN153" s="80"/>
      <c r="DO153" s="80"/>
    </row>
    <row r="154" spans="1:119" ht="14.25" customHeight="1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  <c r="CA154" s="80"/>
      <c r="CB154" s="80"/>
      <c r="CC154" s="80"/>
      <c r="CD154" s="80"/>
      <c r="CE154" s="80"/>
      <c r="CF154" s="80"/>
      <c r="CG154" s="80"/>
      <c r="CH154" s="80"/>
      <c r="CI154" s="80"/>
      <c r="CJ154" s="80"/>
      <c r="CK154" s="80"/>
      <c r="CL154" s="80"/>
      <c r="CM154" s="80"/>
      <c r="CN154" s="80"/>
      <c r="CO154" s="80"/>
      <c r="CP154" s="80"/>
      <c r="CQ154" s="80"/>
      <c r="CR154" s="80"/>
      <c r="CS154" s="80"/>
      <c r="CT154" s="80"/>
      <c r="CU154" s="80"/>
      <c r="CV154" s="80"/>
      <c r="CW154" s="80"/>
      <c r="CX154" s="80"/>
      <c r="CY154" s="80"/>
      <c r="CZ154" s="80"/>
      <c r="DA154" s="80"/>
      <c r="DB154" s="80"/>
      <c r="DC154" s="80"/>
      <c r="DD154" s="80"/>
      <c r="DE154" s="80"/>
      <c r="DF154" s="80"/>
      <c r="DG154" s="80"/>
      <c r="DH154" s="80"/>
      <c r="DI154" s="80"/>
      <c r="DJ154" s="80"/>
      <c r="DK154" s="80"/>
      <c r="DL154" s="80"/>
      <c r="DM154" s="80"/>
      <c r="DN154" s="80"/>
      <c r="DO154" s="80"/>
    </row>
    <row r="155" spans="1:119" ht="14.25" customHeight="1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0"/>
      <c r="CH155" s="80"/>
      <c r="CI155" s="80"/>
      <c r="CJ155" s="80"/>
      <c r="CK155" s="80"/>
      <c r="CL155" s="80"/>
      <c r="CM155" s="80"/>
      <c r="CN155" s="80"/>
      <c r="CO155" s="80"/>
      <c r="CP155" s="80"/>
      <c r="CQ155" s="80"/>
      <c r="CR155" s="80"/>
      <c r="CS155" s="80"/>
      <c r="CT155" s="80"/>
      <c r="CU155" s="80"/>
      <c r="CV155" s="80"/>
      <c r="CW155" s="80"/>
      <c r="CX155" s="80"/>
      <c r="CY155" s="80"/>
      <c r="CZ155" s="80"/>
      <c r="DA155" s="80"/>
      <c r="DB155" s="80"/>
      <c r="DC155" s="80"/>
      <c r="DD155" s="80"/>
      <c r="DE155" s="80"/>
      <c r="DF155" s="80"/>
      <c r="DG155" s="80"/>
      <c r="DH155" s="80"/>
      <c r="DI155" s="80"/>
      <c r="DJ155" s="80"/>
      <c r="DK155" s="80"/>
      <c r="DL155" s="80"/>
      <c r="DM155" s="80"/>
      <c r="DN155" s="80"/>
      <c r="DO155" s="80"/>
    </row>
    <row r="156" spans="1:119" ht="14.25" customHeight="1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  <c r="CA156" s="80"/>
      <c r="CB156" s="80"/>
      <c r="CC156" s="80"/>
      <c r="CD156" s="80"/>
      <c r="CE156" s="80"/>
      <c r="CF156" s="80"/>
      <c r="CG156" s="80"/>
      <c r="CH156" s="80"/>
      <c r="CI156" s="80"/>
      <c r="CJ156" s="80"/>
      <c r="CK156" s="80"/>
      <c r="CL156" s="80"/>
      <c r="CM156" s="80"/>
      <c r="CN156" s="80"/>
      <c r="CO156" s="80"/>
      <c r="CP156" s="80"/>
      <c r="CQ156" s="80"/>
      <c r="CR156" s="80"/>
      <c r="CS156" s="80"/>
      <c r="CT156" s="80"/>
      <c r="CU156" s="80"/>
      <c r="CV156" s="80"/>
      <c r="CW156" s="80"/>
      <c r="CX156" s="80"/>
      <c r="CY156" s="80"/>
      <c r="CZ156" s="80"/>
      <c r="DA156" s="80"/>
      <c r="DB156" s="80"/>
      <c r="DC156" s="80"/>
      <c r="DD156" s="80"/>
      <c r="DE156" s="80"/>
      <c r="DF156" s="80"/>
      <c r="DG156" s="80"/>
      <c r="DH156" s="80"/>
      <c r="DI156" s="80"/>
      <c r="DJ156" s="80"/>
      <c r="DK156" s="80"/>
      <c r="DL156" s="80"/>
      <c r="DM156" s="80"/>
      <c r="DN156" s="80"/>
      <c r="DO156" s="80"/>
    </row>
    <row r="157" spans="1:119" ht="14.25" customHeight="1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  <c r="BV157" s="80"/>
      <c r="BW157" s="80"/>
      <c r="BX157" s="80"/>
      <c r="BY157" s="80"/>
      <c r="BZ157" s="80"/>
      <c r="CA157" s="80"/>
      <c r="CB157" s="80"/>
      <c r="CC157" s="80"/>
      <c r="CD157" s="80"/>
      <c r="CE157" s="80"/>
      <c r="CF157" s="80"/>
      <c r="CG157" s="80"/>
      <c r="CH157" s="80"/>
      <c r="CI157" s="80"/>
      <c r="CJ157" s="80"/>
      <c r="CK157" s="80"/>
      <c r="CL157" s="80"/>
      <c r="CM157" s="80"/>
      <c r="CN157" s="80"/>
      <c r="CO157" s="80"/>
      <c r="CP157" s="80"/>
      <c r="CQ157" s="80"/>
      <c r="CR157" s="80"/>
      <c r="CS157" s="80"/>
      <c r="CT157" s="80"/>
      <c r="CU157" s="80"/>
      <c r="CV157" s="80"/>
      <c r="CW157" s="80"/>
      <c r="CX157" s="80"/>
      <c r="CY157" s="80"/>
      <c r="CZ157" s="80"/>
      <c r="DA157" s="80"/>
      <c r="DB157" s="80"/>
      <c r="DC157" s="80"/>
      <c r="DD157" s="80"/>
      <c r="DE157" s="80"/>
      <c r="DF157" s="80"/>
      <c r="DG157" s="80"/>
      <c r="DH157" s="80"/>
      <c r="DI157" s="80"/>
      <c r="DJ157" s="80"/>
      <c r="DK157" s="80"/>
      <c r="DL157" s="80"/>
      <c r="DM157" s="80"/>
      <c r="DN157" s="80"/>
      <c r="DO157" s="80"/>
    </row>
    <row r="158" spans="1:119" ht="14.25" customHeight="1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  <c r="BV158" s="80"/>
      <c r="BW158" s="80"/>
      <c r="BX158" s="80"/>
      <c r="BY158" s="80"/>
      <c r="BZ158" s="80"/>
      <c r="CA158" s="80"/>
      <c r="CB158" s="80"/>
      <c r="CC158" s="80"/>
      <c r="CD158" s="80"/>
      <c r="CE158" s="80"/>
      <c r="CF158" s="80"/>
      <c r="CG158" s="80"/>
      <c r="CH158" s="80"/>
      <c r="CI158" s="80"/>
      <c r="CJ158" s="80"/>
      <c r="CK158" s="80"/>
      <c r="CL158" s="80"/>
      <c r="CM158" s="80"/>
      <c r="CN158" s="80"/>
      <c r="CO158" s="80"/>
      <c r="CP158" s="80"/>
      <c r="CQ158" s="80"/>
      <c r="CR158" s="80"/>
      <c r="CS158" s="80"/>
      <c r="CT158" s="80"/>
      <c r="CU158" s="80"/>
      <c r="CV158" s="80"/>
      <c r="CW158" s="80"/>
      <c r="CX158" s="80"/>
      <c r="CY158" s="80"/>
      <c r="CZ158" s="80"/>
      <c r="DA158" s="80"/>
      <c r="DB158" s="80"/>
      <c r="DC158" s="80"/>
      <c r="DD158" s="80"/>
      <c r="DE158" s="80"/>
      <c r="DF158" s="80"/>
      <c r="DG158" s="80"/>
      <c r="DH158" s="80"/>
      <c r="DI158" s="80"/>
      <c r="DJ158" s="80"/>
      <c r="DK158" s="80"/>
      <c r="DL158" s="80"/>
      <c r="DM158" s="80"/>
      <c r="DN158" s="80"/>
      <c r="DO158" s="80"/>
    </row>
    <row r="159" spans="1:119" ht="14.25" customHeight="1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  <c r="CA159" s="80"/>
      <c r="CB159" s="80"/>
      <c r="CC159" s="80"/>
      <c r="CD159" s="80"/>
      <c r="CE159" s="80"/>
      <c r="CF159" s="80"/>
      <c r="CG159" s="80"/>
      <c r="CH159" s="80"/>
      <c r="CI159" s="80"/>
      <c r="CJ159" s="80"/>
      <c r="CK159" s="80"/>
      <c r="CL159" s="80"/>
      <c r="CM159" s="80"/>
      <c r="CN159" s="80"/>
      <c r="CO159" s="80"/>
      <c r="CP159" s="80"/>
      <c r="CQ159" s="80"/>
      <c r="CR159" s="80"/>
      <c r="CS159" s="80"/>
      <c r="CT159" s="80"/>
      <c r="CU159" s="80"/>
      <c r="CV159" s="80"/>
      <c r="CW159" s="80"/>
      <c r="CX159" s="80"/>
      <c r="CY159" s="80"/>
      <c r="CZ159" s="80"/>
      <c r="DA159" s="80"/>
      <c r="DB159" s="80"/>
      <c r="DC159" s="80"/>
      <c r="DD159" s="80"/>
      <c r="DE159" s="80"/>
      <c r="DF159" s="80"/>
      <c r="DG159" s="80"/>
      <c r="DH159" s="80"/>
      <c r="DI159" s="80"/>
      <c r="DJ159" s="80"/>
      <c r="DK159" s="80"/>
      <c r="DL159" s="80"/>
      <c r="DM159" s="80"/>
      <c r="DN159" s="80"/>
      <c r="DO159" s="80"/>
    </row>
    <row r="160" spans="1:119" ht="14.25" customHeight="1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  <c r="BW160" s="80"/>
      <c r="BX160" s="80"/>
      <c r="BY160" s="80"/>
      <c r="BZ160" s="80"/>
      <c r="CA160" s="80"/>
      <c r="CB160" s="80"/>
      <c r="CC160" s="80"/>
      <c r="CD160" s="80"/>
      <c r="CE160" s="80"/>
      <c r="CF160" s="80"/>
      <c r="CG160" s="80"/>
      <c r="CH160" s="80"/>
      <c r="CI160" s="80"/>
      <c r="CJ160" s="80"/>
      <c r="CK160" s="80"/>
      <c r="CL160" s="80"/>
      <c r="CM160" s="80"/>
      <c r="CN160" s="80"/>
      <c r="CO160" s="80"/>
      <c r="CP160" s="80"/>
      <c r="CQ160" s="80"/>
      <c r="CR160" s="80"/>
      <c r="CS160" s="80"/>
      <c r="CT160" s="80"/>
      <c r="CU160" s="80"/>
      <c r="CV160" s="80"/>
      <c r="CW160" s="80"/>
      <c r="CX160" s="80"/>
      <c r="CY160" s="80"/>
      <c r="CZ160" s="80"/>
      <c r="DA160" s="80"/>
      <c r="DB160" s="80"/>
      <c r="DC160" s="80"/>
      <c r="DD160" s="80"/>
      <c r="DE160" s="80"/>
      <c r="DF160" s="80"/>
      <c r="DG160" s="80"/>
      <c r="DH160" s="80"/>
      <c r="DI160" s="80"/>
      <c r="DJ160" s="80"/>
      <c r="DK160" s="80"/>
      <c r="DL160" s="80"/>
      <c r="DM160" s="80"/>
      <c r="DN160" s="80"/>
      <c r="DO160" s="80"/>
    </row>
    <row r="161" spans="1:119" ht="14.25" customHeight="1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  <c r="CA161" s="80"/>
      <c r="CB161" s="80"/>
      <c r="CC161" s="80"/>
      <c r="CD161" s="80"/>
      <c r="CE161" s="80"/>
      <c r="CF161" s="80"/>
      <c r="CG161" s="80"/>
      <c r="CH161" s="80"/>
      <c r="CI161" s="80"/>
      <c r="CJ161" s="80"/>
      <c r="CK161" s="80"/>
      <c r="CL161" s="80"/>
      <c r="CM161" s="80"/>
      <c r="CN161" s="80"/>
      <c r="CO161" s="80"/>
      <c r="CP161" s="80"/>
      <c r="CQ161" s="80"/>
      <c r="CR161" s="80"/>
      <c r="CS161" s="80"/>
      <c r="CT161" s="80"/>
      <c r="CU161" s="80"/>
      <c r="CV161" s="80"/>
      <c r="CW161" s="80"/>
      <c r="CX161" s="80"/>
      <c r="CY161" s="80"/>
      <c r="CZ161" s="80"/>
      <c r="DA161" s="80"/>
      <c r="DB161" s="80"/>
      <c r="DC161" s="80"/>
      <c r="DD161" s="80"/>
      <c r="DE161" s="80"/>
      <c r="DF161" s="80"/>
      <c r="DG161" s="80"/>
      <c r="DH161" s="80"/>
      <c r="DI161" s="80"/>
      <c r="DJ161" s="80"/>
      <c r="DK161" s="80"/>
      <c r="DL161" s="80"/>
      <c r="DM161" s="80"/>
      <c r="DN161" s="80"/>
      <c r="DO161" s="80"/>
    </row>
    <row r="162" spans="1:119" ht="14.25" customHeight="1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  <c r="CA162" s="80"/>
      <c r="CB162" s="80"/>
      <c r="CC162" s="80"/>
      <c r="CD162" s="80"/>
      <c r="CE162" s="80"/>
      <c r="CF162" s="80"/>
      <c r="CG162" s="80"/>
      <c r="CH162" s="80"/>
      <c r="CI162" s="80"/>
      <c r="CJ162" s="80"/>
      <c r="CK162" s="80"/>
      <c r="CL162" s="80"/>
      <c r="CM162" s="80"/>
      <c r="CN162" s="80"/>
      <c r="CO162" s="80"/>
      <c r="CP162" s="80"/>
      <c r="CQ162" s="80"/>
      <c r="CR162" s="80"/>
      <c r="CS162" s="80"/>
      <c r="CT162" s="80"/>
      <c r="CU162" s="80"/>
      <c r="CV162" s="80"/>
      <c r="CW162" s="80"/>
      <c r="CX162" s="80"/>
      <c r="CY162" s="80"/>
      <c r="CZ162" s="80"/>
      <c r="DA162" s="80"/>
      <c r="DB162" s="80"/>
      <c r="DC162" s="80"/>
      <c r="DD162" s="80"/>
      <c r="DE162" s="80"/>
      <c r="DF162" s="80"/>
      <c r="DG162" s="80"/>
      <c r="DH162" s="80"/>
      <c r="DI162" s="80"/>
      <c r="DJ162" s="80"/>
      <c r="DK162" s="80"/>
      <c r="DL162" s="80"/>
      <c r="DM162" s="80"/>
      <c r="DN162" s="80"/>
      <c r="DO162" s="80"/>
    </row>
    <row r="163" spans="1:119" ht="14.25" customHeight="1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  <c r="CA163" s="80"/>
      <c r="CB163" s="80"/>
      <c r="CC163" s="80"/>
      <c r="CD163" s="80"/>
      <c r="CE163" s="80"/>
      <c r="CF163" s="80"/>
      <c r="CG163" s="80"/>
      <c r="CH163" s="80"/>
      <c r="CI163" s="80"/>
      <c r="CJ163" s="80"/>
      <c r="CK163" s="80"/>
      <c r="CL163" s="80"/>
      <c r="CM163" s="80"/>
      <c r="CN163" s="80"/>
      <c r="CO163" s="80"/>
      <c r="CP163" s="80"/>
      <c r="CQ163" s="80"/>
      <c r="CR163" s="80"/>
      <c r="CS163" s="80"/>
      <c r="CT163" s="80"/>
      <c r="CU163" s="80"/>
      <c r="CV163" s="80"/>
      <c r="CW163" s="80"/>
      <c r="CX163" s="80"/>
      <c r="CY163" s="80"/>
      <c r="CZ163" s="80"/>
      <c r="DA163" s="80"/>
      <c r="DB163" s="80"/>
      <c r="DC163" s="80"/>
      <c r="DD163" s="80"/>
      <c r="DE163" s="80"/>
      <c r="DF163" s="80"/>
      <c r="DG163" s="80"/>
      <c r="DH163" s="80"/>
      <c r="DI163" s="80"/>
      <c r="DJ163" s="80"/>
      <c r="DK163" s="80"/>
      <c r="DL163" s="80"/>
      <c r="DM163" s="80"/>
      <c r="DN163" s="80"/>
      <c r="DO163" s="80"/>
    </row>
    <row r="164" spans="1:119" ht="14.25" customHeight="1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  <c r="CA164" s="80"/>
      <c r="CB164" s="80"/>
      <c r="CC164" s="80"/>
      <c r="CD164" s="80"/>
      <c r="CE164" s="80"/>
      <c r="CF164" s="80"/>
      <c r="CG164" s="80"/>
      <c r="CH164" s="80"/>
      <c r="CI164" s="80"/>
      <c r="CJ164" s="80"/>
      <c r="CK164" s="80"/>
      <c r="CL164" s="80"/>
      <c r="CM164" s="80"/>
      <c r="CN164" s="80"/>
      <c r="CO164" s="80"/>
      <c r="CP164" s="80"/>
      <c r="CQ164" s="80"/>
      <c r="CR164" s="80"/>
      <c r="CS164" s="80"/>
      <c r="CT164" s="80"/>
      <c r="CU164" s="80"/>
      <c r="CV164" s="80"/>
      <c r="CW164" s="80"/>
      <c r="CX164" s="80"/>
      <c r="CY164" s="80"/>
      <c r="CZ164" s="80"/>
      <c r="DA164" s="80"/>
      <c r="DB164" s="80"/>
      <c r="DC164" s="80"/>
      <c r="DD164" s="80"/>
      <c r="DE164" s="80"/>
      <c r="DF164" s="80"/>
      <c r="DG164" s="80"/>
      <c r="DH164" s="80"/>
      <c r="DI164" s="80"/>
      <c r="DJ164" s="80"/>
      <c r="DK164" s="80"/>
      <c r="DL164" s="80"/>
      <c r="DM164" s="80"/>
      <c r="DN164" s="80"/>
      <c r="DO164" s="80"/>
    </row>
    <row r="165" spans="1:119" ht="14.25" customHeight="1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0"/>
      <c r="CM165" s="80"/>
      <c r="CN165" s="80"/>
      <c r="CO165" s="80"/>
      <c r="CP165" s="80"/>
      <c r="CQ165" s="80"/>
      <c r="CR165" s="80"/>
      <c r="CS165" s="80"/>
      <c r="CT165" s="80"/>
      <c r="CU165" s="80"/>
      <c r="CV165" s="80"/>
      <c r="CW165" s="80"/>
      <c r="CX165" s="80"/>
      <c r="CY165" s="80"/>
      <c r="CZ165" s="80"/>
      <c r="DA165" s="80"/>
      <c r="DB165" s="80"/>
      <c r="DC165" s="80"/>
      <c r="DD165" s="80"/>
      <c r="DE165" s="80"/>
      <c r="DF165" s="80"/>
      <c r="DG165" s="80"/>
      <c r="DH165" s="80"/>
      <c r="DI165" s="80"/>
      <c r="DJ165" s="80"/>
      <c r="DK165" s="80"/>
      <c r="DL165" s="80"/>
      <c r="DM165" s="80"/>
      <c r="DN165" s="80"/>
      <c r="DO165" s="80"/>
    </row>
    <row r="166" spans="1:119" ht="14.25" customHeight="1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  <c r="CA166" s="80"/>
      <c r="CB166" s="80"/>
      <c r="CC166" s="80"/>
      <c r="CD166" s="80"/>
      <c r="CE166" s="80"/>
      <c r="CF166" s="80"/>
      <c r="CG166" s="80"/>
      <c r="CH166" s="80"/>
      <c r="CI166" s="80"/>
      <c r="CJ166" s="80"/>
      <c r="CK166" s="80"/>
      <c r="CL166" s="80"/>
      <c r="CM166" s="80"/>
      <c r="CN166" s="80"/>
      <c r="CO166" s="80"/>
      <c r="CP166" s="80"/>
      <c r="CQ166" s="80"/>
      <c r="CR166" s="80"/>
      <c r="CS166" s="80"/>
      <c r="CT166" s="80"/>
      <c r="CU166" s="80"/>
      <c r="CV166" s="80"/>
      <c r="CW166" s="80"/>
      <c r="CX166" s="80"/>
      <c r="CY166" s="80"/>
      <c r="CZ166" s="80"/>
      <c r="DA166" s="80"/>
      <c r="DB166" s="80"/>
      <c r="DC166" s="80"/>
      <c r="DD166" s="80"/>
      <c r="DE166" s="80"/>
      <c r="DF166" s="80"/>
      <c r="DG166" s="80"/>
      <c r="DH166" s="80"/>
      <c r="DI166" s="80"/>
      <c r="DJ166" s="80"/>
      <c r="DK166" s="80"/>
      <c r="DL166" s="80"/>
      <c r="DM166" s="80"/>
      <c r="DN166" s="80"/>
      <c r="DO166" s="80"/>
    </row>
    <row r="167" spans="1:119" ht="14.25" customHeight="1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80"/>
      <c r="CM167" s="80"/>
      <c r="CN167" s="80"/>
      <c r="CO167" s="80"/>
      <c r="CP167" s="80"/>
      <c r="CQ167" s="80"/>
      <c r="CR167" s="80"/>
      <c r="CS167" s="80"/>
      <c r="CT167" s="80"/>
      <c r="CU167" s="80"/>
      <c r="CV167" s="80"/>
      <c r="CW167" s="80"/>
      <c r="CX167" s="80"/>
      <c r="CY167" s="80"/>
      <c r="CZ167" s="80"/>
      <c r="DA167" s="80"/>
      <c r="DB167" s="80"/>
      <c r="DC167" s="80"/>
      <c r="DD167" s="80"/>
      <c r="DE167" s="80"/>
      <c r="DF167" s="80"/>
      <c r="DG167" s="80"/>
      <c r="DH167" s="80"/>
      <c r="DI167" s="80"/>
      <c r="DJ167" s="80"/>
      <c r="DK167" s="80"/>
      <c r="DL167" s="80"/>
      <c r="DM167" s="80"/>
      <c r="DN167" s="80"/>
      <c r="DO167" s="80"/>
    </row>
    <row r="168" spans="1:119" ht="14.25" customHeight="1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  <c r="CN168" s="80"/>
      <c r="CO168" s="80"/>
      <c r="CP168" s="80"/>
      <c r="CQ168" s="80"/>
      <c r="CR168" s="80"/>
      <c r="CS168" s="80"/>
      <c r="CT168" s="80"/>
      <c r="CU168" s="80"/>
      <c r="CV168" s="80"/>
      <c r="CW168" s="80"/>
      <c r="CX168" s="80"/>
      <c r="CY168" s="80"/>
      <c r="CZ168" s="80"/>
      <c r="DA168" s="80"/>
      <c r="DB168" s="80"/>
      <c r="DC168" s="80"/>
      <c r="DD168" s="80"/>
      <c r="DE168" s="80"/>
      <c r="DF168" s="80"/>
      <c r="DG168" s="80"/>
      <c r="DH168" s="80"/>
      <c r="DI168" s="80"/>
      <c r="DJ168" s="80"/>
      <c r="DK168" s="80"/>
      <c r="DL168" s="80"/>
      <c r="DM168" s="80"/>
      <c r="DN168" s="80"/>
      <c r="DO168" s="80"/>
    </row>
    <row r="169" spans="1:119" ht="14.25" customHeight="1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80"/>
      <c r="CM169" s="80"/>
      <c r="CN169" s="80"/>
      <c r="CO169" s="80"/>
      <c r="CP169" s="80"/>
      <c r="CQ169" s="80"/>
      <c r="CR169" s="80"/>
      <c r="CS169" s="80"/>
      <c r="CT169" s="80"/>
      <c r="CU169" s="80"/>
      <c r="CV169" s="80"/>
      <c r="CW169" s="80"/>
      <c r="CX169" s="80"/>
      <c r="CY169" s="80"/>
      <c r="CZ169" s="80"/>
      <c r="DA169" s="80"/>
      <c r="DB169" s="80"/>
      <c r="DC169" s="80"/>
      <c r="DD169" s="80"/>
      <c r="DE169" s="80"/>
      <c r="DF169" s="80"/>
      <c r="DG169" s="80"/>
      <c r="DH169" s="80"/>
      <c r="DI169" s="80"/>
      <c r="DJ169" s="80"/>
      <c r="DK169" s="80"/>
      <c r="DL169" s="80"/>
      <c r="DM169" s="80"/>
      <c r="DN169" s="80"/>
      <c r="DO169" s="80"/>
    </row>
    <row r="170" spans="1:119" ht="14.25" customHeight="1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  <c r="CN170" s="80"/>
      <c r="CO170" s="80"/>
      <c r="CP170" s="80"/>
      <c r="CQ170" s="80"/>
      <c r="CR170" s="80"/>
      <c r="CS170" s="80"/>
      <c r="CT170" s="80"/>
      <c r="CU170" s="80"/>
      <c r="CV170" s="80"/>
      <c r="CW170" s="80"/>
      <c r="CX170" s="80"/>
      <c r="CY170" s="80"/>
      <c r="CZ170" s="80"/>
      <c r="DA170" s="80"/>
      <c r="DB170" s="80"/>
      <c r="DC170" s="80"/>
      <c r="DD170" s="80"/>
      <c r="DE170" s="80"/>
      <c r="DF170" s="80"/>
      <c r="DG170" s="80"/>
      <c r="DH170" s="80"/>
      <c r="DI170" s="80"/>
      <c r="DJ170" s="80"/>
      <c r="DK170" s="80"/>
      <c r="DL170" s="80"/>
      <c r="DM170" s="80"/>
      <c r="DN170" s="80"/>
      <c r="DO170" s="80"/>
    </row>
    <row r="171" spans="1:119" ht="14.25" customHeight="1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  <c r="CN171" s="80"/>
      <c r="CO171" s="80"/>
      <c r="CP171" s="80"/>
      <c r="CQ171" s="80"/>
      <c r="CR171" s="80"/>
      <c r="CS171" s="80"/>
      <c r="CT171" s="80"/>
      <c r="CU171" s="80"/>
      <c r="CV171" s="80"/>
      <c r="CW171" s="80"/>
      <c r="CX171" s="80"/>
      <c r="CY171" s="80"/>
      <c r="CZ171" s="80"/>
      <c r="DA171" s="80"/>
      <c r="DB171" s="80"/>
      <c r="DC171" s="80"/>
      <c r="DD171" s="80"/>
      <c r="DE171" s="80"/>
      <c r="DF171" s="80"/>
      <c r="DG171" s="80"/>
      <c r="DH171" s="80"/>
      <c r="DI171" s="80"/>
      <c r="DJ171" s="80"/>
      <c r="DK171" s="80"/>
      <c r="DL171" s="80"/>
      <c r="DM171" s="80"/>
      <c r="DN171" s="80"/>
      <c r="DO171" s="80"/>
    </row>
    <row r="172" spans="1:119" ht="14.25" customHeight="1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  <c r="CJ172" s="80"/>
      <c r="CK172" s="80"/>
      <c r="CL172" s="80"/>
      <c r="CM172" s="80"/>
      <c r="CN172" s="80"/>
      <c r="CO172" s="80"/>
      <c r="CP172" s="80"/>
      <c r="CQ172" s="80"/>
      <c r="CR172" s="80"/>
      <c r="CS172" s="80"/>
      <c r="CT172" s="80"/>
      <c r="CU172" s="80"/>
      <c r="CV172" s="80"/>
      <c r="CW172" s="80"/>
      <c r="CX172" s="80"/>
      <c r="CY172" s="80"/>
      <c r="CZ172" s="80"/>
      <c r="DA172" s="80"/>
      <c r="DB172" s="80"/>
      <c r="DC172" s="80"/>
      <c r="DD172" s="80"/>
      <c r="DE172" s="80"/>
      <c r="DF172" s="80"/>
      <c r="DG172" s="80"/>
      <c r="DH172" s="80"/>
      <c r="DI172" s="80"/>
      <c r="DJ172" s="80"/>
      <c r="DK172" s="80"/>
      <c r="DL172" s="80"/>
      <c r="DM172" s="80"/>
      <c r="DN172" s="80"/>
      <c r="DO172" s="80"/>
    </row>
    <row r="173" spans="1:119" ht="14.25" customHeight="1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  <c r="CA173" s="80"/>
      <c r="CB173" s="80"/>
      <c r="CC173" s="80"/>
      <c r="CD173" s="80"/>
      <c r="CE173" s="80"/>
      <c r="CF173" s="80"/>
      <c r="CG173" s="80"/>
      <c r="CH173" s="80"/>
      <c r="CI173" s="80"/>
      <c r="CJ173" s="80"/>
      <c r="CK173" s="80"/>
      <c r="CL173" s="80"/>
      <c r="CM173" s="80"/>
      <c r="CN173" s="80"/>
      <c r="CO173" s="80"/>
      <c r="CP173" s="80"/>
      <c r="CQ173" s="80"/>
      <c r="CR173" s="80"/>
      <c r="CS173" s="80"/>
      <c r="CT173" s="80"/>
      <c r="CU173" s="80"/>
      <c r="CV173" s="80"/>
      <c r="CW173" s="80"/>
      <c r="CX173" s="80"/>
      <c r="CY173" s="80"/>
      <c r="CZ173" s="80"/>
      <c r="DA173" s="80"/>
      <c r="DB173" s="80"/>
      <c r="DC173" s="80"/>
      <c r="DD173" s="80"/>
      <c r="DE173" s="80"/>
      <c r="DF173" s="80"/>
      <c r="DG173" s="80"/>
      <c r="DH173" s="80"/>
      <c r="DI173" s="80"/>
      <c r="DJ173" s="80"/>
      <c r="DK173" s="80"/>
      <c r="DL173" s="80"/>
      <c r="DM173" s="80"/>
      <c r="DN173" s="80"/>
      <c r="DO173" s="80"/>
    </row>
    <row r="174" spans="1:119" ht="14.25" customHeight="1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  <c r="CA174" s="80"/>
      <c r="CB174" s="80"/>
      <c r="CC174" s="80"/>
      <c r="CD174" s="80"/>
      <c r="CE174" s="80"/>
      <c r="CF174" s="80"/>
      <c r="CG174" s="80"/>
      <c r="CH174" s="80"/>
      <c r="CI174" s="80"/>
      <c r="CJ174" s="80"/>
      <c r="CK174" s="80"/>
      <c r="CL174" s="80"/>
      <c r="CM174" s="80"/>
      <c r="CN174" s="80"/>
      <c r="CO174" s="80"/>
      <c r="CP174" s="80"/>
      <c r="CQ174" s="80"/>
      <c r="CR174" s="80"/>
      <c r="CS174" s="80"/>
      <c r="CT174" s="80"/>
      <c r="CU174" s="80"/>
      <c r="CV174" s="80"/>
      <c r="CW174" s="80"/>
      <c r="CX174" s="80"/>
      <c r="CY174" s="80"/>
      <c r="CZ174" s="80"/>
      <c r="DA174" s="80"/>
      <c r="DB174" s="80"/>
      <c r="DC174" s="80"/>
      <c r="DD174" s="80"/>
      <c r="DE174" s="80"/>
      <c r="DF174" s="80"/>
      <c r="DG174" s="80"/>
      <c r="DH174" s="80"/>
      <c r="DI174" s="80"/>
      <c r="DJ174" s="80"/>
      <c r="DK174" s="80"/>
      <c r="DL174" s="80"/>
      <c r="DM174" s="80"/>
      <c r="DN174" s="80"/>
      <c r="DO174" s="80"/>
    </row>
    <row r="175" spans="1:119" ht="14.25" customHeight="1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  <c r="CI175" s="80"/>
      <c r="CJ175" s="80"/>
      <c r="CK175" s="80"/>
      <c r="CL175" s="80"/>
      <c r="CM175" s="80"/>
      <c r="CN175" s="80"/>
      <c r="CO175" s="80"/>
      <c r="CP175" s="80"/>
      <c r="CQ175" s="80"/>
      <c r="CR175" s="80"/>
      <c r="CS175" s="80"/>
      <c r="CT175" s="80"/>
      <c r="CU175" s="80"/>
      <c r="CV175" s="80"/>
      <c r="CW175" s="80"/>
      <c r="CX175" s="80"/>
      <c r="CY175" s="80"/>
      <c r="CZ175" s="80"/>
      <c r="DA175" s="80"/>
      <c r="DB175" s="80"/>
      <c r="DC175" s="80"/>
      <c r="DD175" s="80"/>
      <c r="DE175" s="80"/>
      <c r="DF175" s="80"/>
      <c r="DG175" s="80"/>
      <c r="DH175" s="80"/>
      <c r="DI175" s="80"/>
      <c r="DJ175" s="80"/>
      <c r="DK175" s="80"/>
      <c r="DL175" s="80"/>
      <c r="DM175" s="80"/>
      <c r="DN175" s="80"/>
      <c r="DO175" s="80"/>
    </row>
    <row r="176" spans="1:119" ht="14.25" customHeight="1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  <c r="CA176" s="80"/>
      <c r="CB176" s="80"/>
      <c r="CC176" s="80"/>
      <c r="CD176" s="80"/>
      <c r="CE176" s="80"/>
      <c r="CF176" s="80"/>
      <c r="CG176" s="80"/>
      <c r="CH176" s="80"/>
      <c r="CI176" s="80"/>
      <c r="CJ176" s="80"/>
      <c r="CK176" s="80"/>
      <c r="CL176" s="80"/>
      <c r="CM176" s="80"/>
      <c r="CN176" s="80"/>
      <c r="CO176" s="80"/>
      <c r="CP176" s="80"/>
      <c r="CQ176" s="80"/>
      <c r="CR176" s="80"/>
      <c r="CS176" s="80"/>
      <c r="CT176" s="80"/>
      <c r="CU176" s="80"/>
      <c r="CV176" s="80"/>
      <c r="CW176" s="80"/>
      <c r="CX176" s="80"/>
      <c r="CY176" s="80"/>
      <c r="CZ176" s="80"/>
      <c r="DA176" s="80"/>
      <c r="DB176" s="80"/>
      <c r="DC176" s="80"/>
      <c r="DD176" s="80"/>
      <c r="DE176" s="80"/>
      <c r="DF176" s="80"/>
      <c r="DG176" s="80"/>
      <c r="DH176" s="80"/>
      <c r="DI176" s="80"/>
      <c r="DJ176" s="80"/>
      <c r="DK176" s="80"/>
      <c r="DL176" s="80"/>
      <c r="DM176" s="80"/>
      <c r="DN176" s="80"/>
      <c r="DO176" s="80"/>
    </row>
    <row r="177" spans="1:119" ht="14.25" customHeight="1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  <c r="CA177" s="80"/>
      <c r="CB177" s="80"/>
      <c r="CC177" s="80"/>
      <c r="CD177" s="80"/>
      <c r="CE177" s="80"/>
      <c r="CF177" s="80"/>
      <c r="CG177" s="80"/>
      <c r="CH177" s="80"/>
      <c r="CI177" s="80"/>
      <c r="CJ177" s="80"/>
      <c r="CK177" s="80"/>
      <c r="CL177" s="80"/>
      <c r="CM177" s="80"/>
      <c r="CN177" s="80"/>
      <c r="CO177" s="80"/>
      <c r="CP177" s="80"/>
      <c r="CQ177" s="80"/>
      <c r="CR177" s="80"/>
      <c r="CS177" s="80"/>
      <c r="CT177" s="80"/>
      <c r="CU177" s="80"/>
      <c r="CV177" s="80"/>
      <c r="CW177" s="80"/>
      <c r="CX177" s="80"/>
      <c r="CY177" s="80"/>
      <c r="CZ177" s="80"/>
      <c r="DA177" s="80"/>
      <c r="DB177" s="80"/>
      <c r="DC177" s="80"/>
      <c r="DD177" s="80"/>
      <c r="DE177" s="80"/>
      <c r="DF177" s="80"/>
      <c r="DG177" s="80"/>
      <c r="DH177" s="80"/>
      <c r="DI177" s="80"/>
      <c r="DJ177" s="80"/>
      <c r="DK177" s="80"/>
      <c r="DL177" s="80"/>
      <c r="DM177" s="80"/>
      <c r="DN177" s="80"/>
      <c r="DO177" s="80"/>
    </row>
    <row r="178" spans="1:119" ht="14.25" customHeight="1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  <c r="CA178" s="80"/>
      <c r="CB178" s="80"/>
      <c r="CC178" s="80"/>
      <c r="CD178" s="80"/>
      <c r="CE178" s="80"/>
      <c r="CF178" s="80"/>
      <c r="CG178" s="80"/>
      <c r="CH178" s="80"/>
      <c r="CI178" s="80"/>
      <c r="CJ178" s="80"/>
      <c r="CK178" s="80"/>
      <c r="CL178" s="80"/>
      <c r="CM178" s="80"/>
      <c r="CN178" s="80"/>
      <c r="CO178" s="80"/>
      <c r="CP178" s="80"/>
      <c r="CQ178" s="80"/>
      <c r="CR178" s="80"/>
      <c r="CS178" s="80"/>
      <c r="CT178" s="80"/>
      <c r="CU178" s="80"/>
      <c r="CV178" s="80"/>
      <c r="CW178" s="80"/>
      <c r="CX178" s="80"/>
      <c r="CY178" s="80"/>
      <c r="CZ178" s="80"/>
      <c r="DA178" s="80"/>
      <c r="DB178" s="80"/>
      <c r="DC178" s="80"/>
      <c r="DD178" s="80"/>
      <c r="DE178" s="80"/>
      <c r="DF178" s="80"/>
      <c r="DG178" s="80"/>
      <c r="DH178" s="80"/>
      <c r="DI178" s="80"/>
      <c r="DJ178" s="80"/>
      <c r="DK178" s="80"/>
      <c r="DL178" s="80"/>
      <c r="DM178" s="80"/>
      <c r="DN178" s="80"/>
      <c r="DO178" s="80"/>
    </row>
    <row r="179" spans="1:119" ht="14.25" customHeight="1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  <c r="CA179" s="80"/>
      <c r="CB179" s="80"/>
      <c r="CC179" s="80"/>
      <c r="CD179" s="80"/>
      <c r="CE179" s="80"/>
      <c r="CF179" s="80"/>
      <c r="CG179" s="80"/>
      <c r="CH179" s="80"/>
      <c r="CI179" s="80"/>
      <c r="CJ179" s="80"/>
      <c r="CK179" s="80"/>
      <c r="CL179" s="80"/>
      <c r="CM179" s="80"/>
      <c r="CN179" s="80"/>
      <c r="CO179" s="80"/>
      <c r="CP179" s="80"/>
      <c r="CQ179" s="80"/>
      <c r="CR179" s="80"/>
      <c r="CS179" s="80"/>
      <c r="CT179" s="80"/>
      <c r="CU179" s="80"/>
      <c r="CV179" s="80"/>
      <c r="CW179" s="80"/>
      <c r="CX179" s="80"/>
      <c r="CY179" s="80"/>
      <c r="CZ179" s="80"/>
      <c r="DA179" s="80"/>
      <c r="DB179" s="80"/>
      <c r="DC179" s="80"/>
      <c r="DD179" s="80"/>
      <c r="DE179" s="80"/>
      <c r="DF179" s="80"/>
      <c r="DG179" s="80"/>
      <c r="DH179" s="80"/>
      <c r="DI179" s="80"/>
      <c r="DJ179" s="80"/>
      <c r="DK179" s="80"/>
      <c r="DL179" s="80"/>
      <c r="DM179" s="80"/>
      <c r="DN179" s="80"/>
      <c r="DO179" s="80"/>
    </row>
    <row r="180" spans="1:119" ht="14.25" customHeight="1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80"/>
      <c r="CI180" s="80"/>
      <c r="CJ180" s="80"/>
      <c r="CK180" s="80"/>
      <c r="CL180" s="80"/>
      <c r="CM180" s="80"/>
      <c r="CN180" s="80"/>
      <c r="CO180" s="80"/>
      <c r="CP180" s="80"/>
      <c r="CQ180" s="80"/>
      <c r="CR180" s="80"/>
      <c r="CS180" s="80"/>
      <c r="CT180" s="80"/>
      <c r="CU180" s="80"/>
      <c r="CV180" s="80"/>
      <c r="CW180" s="80"/>
      <c r="CX180" s="80"/>
      <c r="CY180" s="80"/>
      <c r="CZ180" s="80"/>
      <c r="DA180" s="80"/>
      <c r="DB180" s="80"/>
      <c r="DC180" s="80"/>
      <c r="DD180" s="80"/>
      <c r="DE180" s="80"/>
      <c r="DF180" s="80"/>
      <c r="DG180" s="80"/>
      <c r="DH180" s="80"/>
      <c r="DI180" s="80"/>
      <c r="DJ180" s="80"/>
      <c r="DK180" s="80"/>
      <c r="DL180" s="80"/>
      <c r="DM180" s="80"/>
      <c r="DN180" s="80"/>
      <c r="DO180" s="80"/>
    </row>
    <row r="181" spans="1:119" ht="14.25" customHeight="1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80"/>
      <c r="CI181" s="80"/>
      <c r="CJ181" s="80"/>
      <c r="CK181" s="80"/>
      <c r="CL181" s="80"/>
      <c r="CM181" s="80"/>
      <c r="CN181" s="80"/>
      <c r="CO181" s="80"/>
      <c r="CP181" s="80"/>
      <c r="CQ181" s="80"/>
      <c r="CR181" s="80"/>
      <c r="CS181" s="80"/>
      <c r="CT181" s="80"/>
      <c r="CU181" s="80"/>
      <c r="CV181" s="80"/>
      <c r="CW181" s="80"/>
      <c r="CX181" s="80"/>
      <c r="CY181" s="80"/>
      <c r="CZ181" s="80"/>
      <c r="DA181" s="80"/>
      <c r="DB181" s="80"/>
      <c r="DC181" s="80"/>
      <c r="DD181" s="80"/>
      <c r="DE181" s="80"/>
      <c r="DF181" s="80"/>
      <c r="DG181" s="80"/>
      <c r="DH181" s="80"/>
      <c r="DI181" s="80"/>
      <c r="DJ181" s="80"/>
      <c r="DK181" s="80"/>
      <c r="DL181" s="80"/>
      <c r="DM181" s="80"/>
      <c r="DN181" s="80"/>
      <c r="DO181" s="80"/>
    </row>
    <row r="182" spans="1:119" ht="14.25" customHeight="1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  <c r="CA182" s="80"/>
      <c r="CB182" s="80"/>
      <c r="CC182" s="80"/>
      <c r="CD182" s="80"/>
      <c r="CE182" s="80"/>
      <c r="CF182" s="80"/>
      <c r="CG182" s="80"/>
      <c r="CH182" s="80"/>
      <c r="CI182" s="80"/>
      <c r="CJ182" s="80"/>
      <c r="CK182" s="80"/>
      <c r="CL182" s="80"/>
      <c r="CM182" s="80"/>
      <c r="CN182" s="80"/>
      <c r="CO182" s="80"/>
      <c r="CP182" s="80"/>
      <c r="CQ182" s="80"/>
      <c r="CR182" s="80"/>
      <c r="CS182" s="80"/>
      <c r="CT182" s="80"/>
      <c r="CU182" s="80"/>
      <c r="CV182" s="80"/>
      <c r="CW182" s="80"/>
      <c r="CX182" s="80"/>
      <c r="CY182" s="80"/>
      <c r="CZ182" s="80"/>
      <c r="DA182" s="80"/>
      <c r="DB182" s="80"/>
      <c r="DC182" s="80"/>
      <c r="DD182" s="80"/>
      <c r="DE182" s="80"/>
      <c r="DF182" s="80"/>
      <c r="DG182" s="80"/>
      <c r="DH182" s="80"/>
      <c r="DI182" s="80"/>
      <c r="DJ182" s="80"/>
      <c r="DK182" s="80"/>
      <c r="DL182" s="80"/>
      <c r="DM182" s="80"/>
      <c r="DN182" s="80"/>
      <c r="DO182" s="80"/>
    </row>
    <row r="183" spans="1:119" ht="14.25" customHeight="1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  <c r="CA183" s="80"/>
      <c r="CB183" s="80"/>
      <c r="CC183" s="80"/>
      <c r="CD183" s="80"/>
      <c r="CE183" s="80"/>
      <c r="CF183" s="80"/>
      <c r="CG183" s="80"/>
      <c r="CH183" s="80"/>
      <c r="CI183" s="80"/>
      <c r="CJ183" s="80"/>
      <c r="CK183" s="80"/>
      <c r="CL183" s="80"/>
      <c r="CM183" s="80"/>
      <c r="CN183" s="80"/>
      <c r="CO183" s="80"/>
      <c r="CP183" s="80"/>
      <c r="CQ183" s="80"/>
      <c r="CR183" s="80"/>
      <c r="CS183" s="80"/>
      <c r="CT183" s="80"/>
      <c r="CU183" s="80"/>
      <c r="CV183" s="80"/>
      <c r="CW183" s="80"/>
      <c r="CX183" s="80"/>
      <c r="CY183" s="80"/>
      <c r="CZ183" s="80"/>
      <c r="DA183" s="80"/>
      <c r="DB183" s="80"/>
      <c r="DC183" s="80"/>
      <c r="DD183" s="80"/>
      <c r="DE183" s="80"/>
      <c r="DF183" s="80"/>
      <c r="DG183" s="80"/>
      <c r="DH183" s="80"/>
      <c r="DI183" s="80"/>
      <c r="DJ183" s="80"/>
      <c r="DK183" s="80"/>
      <c r="DL183" s="80"/>
      <c r="DM183" s="80"/>
      <c r="DN183" s="80"/>
      <c r="DO183" s="80"/>
    </row>
    <row r="184" spans="1:119" ht="14.25" customHeight="1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  <c r="CA184" s="80"/>
      <c r="CB184" s="80"/>
      <c r="CC184" s="80"/>
      <c r="CD184" s="80"/>
      <c r="CE184" s="80"/>
      <c r="CF184" s="80"/>
      <c r="CG184" s="80"/>
      <c r="CH184" s="80"/>
      <c r="CI184" s="80"/>
      <c r="CJ184" s="80"/>
      <c r="CK184" s="80"/>
      <c r="CL184" s="80"/>
      <c r="CM184" s="80"/>
      <c r="CN184" s="80"/>
      <c r="CO184" s="80"/>
      <c r="CP184" s="80"/>
      <c r="CQ184" s="80"/>
      <c r="CR184" s="80"/>
      <c r="CS184" s="80"/>
      <c r="CT184" s="80"/>
      <c r="CU184" s="80"/>
      <c r="CV184" s="80"/>
      <c r="CW184" s="80"/>
      <c r="CX184" s="80"/>
      <c r="CY184" s="80"/>
      <c r="CZ184" s="80"/>
      <c r="DA184" s="80"/>
      <c r="DB184" s="80"/>
      <c r="DC184" s="80"/>
      <c r="DD184" s="80"/>
      <c r="DE184" s="80"/>
      <c r="DF184" s="80"/>
      <c r="DG184" s="80"/>
      <c r="DH184" s="80"/>
      <c r="DI184" s="80"/>
      <c r="DJ184" s="80"/>
      <c r="DK184" s="80"/>
      <c r="DL184" s="80"/>
      <c r="DM184" s="80"/>
      <c r="DN184" s="80"/>
      <c r="DO184" s="80"/>
    </row>
    <row r="185" spans="1:119" ht="14.25" customHeight="1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80"/>
      <c r="CH185" s="80"/>
      <c r="CI185" s="80"/>
      <c r="CJ185" s="80"/>
      <c r="CK185" s="80"/>
      <c r="CL185" s="80"/>
      <c r="CM185" s="80"/>
      <c r="CN185" s="80"/>
      <c r="CO185" s="80"/>
      <c r="CP185" s="80"/>
      <c r="CQ185" s="80"/>
      <c r="CR185" s="80"/>
      <c r="CS185" s="80"/>
      <c r="CT185" s="80"/>
      <c r="CU185" s="80"/>
      <c r="CV185" s="80"/>
      <c r="CW185" s="80"/>
      <c r="CX185" s="80"/>
      <c r="CY185" s="80"/>
      <c r="CZ185" s="80"/>
      <c r="DA185" s="80"/>
      <c r="DB185" s="80"/>
      <c r="DC185" s="80"/>
      <c r="DD185" s="80"/>
      <c r="DE185" s="80"/>
      <c r="DF185" s="80"/>
      <c r="DG185" s="80"/>
      <c r="DH185" s="80"/>
      <c r="DI185" s="80"/>
      <c r="DJ185" s="80"/>
      <c r="DK185" s="80"/>
      <c r="DL185" s="80"/>
      <c r="DM185" s="80"/>
      <c r="DN185" s="80"/>
      <c r="DO185" s="80"/>
    </row>
    <row r="186" spans="1:119" ht="14.25" customHeight="1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  <c r="CA186" s="80"/>
      <c r="CB186" s="80"/>
      <c r="CC186" s="80"/>
      <c r="CD186" s="80"/>
      <c r="CE186" s="80"/>
      <c r="CF186" s="80"/>
      <c r="CG186" s="80"/>
      <c r="CH186" s="80"/>
      <c r="CI186" s="80"/>
      <c r="CJ186" s="80"/>
      <c r="CK186" s="80"/>
      <c r="CL186" s="80"/>
      <c r="CM186" s="80"/>
      <c r="CN186" s="80"/>
      <c r="CO186" s="80"/>
      <c r="CP186" s="80"/>
      <c r="CQ186" s="80"/>
      <c r="CR186" s="80"/>
      <c r="CS186" s="80"/>
      <c r="CT186" s="80"/>
      <c r="CU186" s="80"/>
      <c r="CV186" s="80"/>
      <c r="CW186" s="80"/>
      <c r="CX186" s="80"/>
      <c r="CY186" s="80"/>
      <c r="CZ186" s="80"/>
      <c r="DA186" s="80"/>
      <c r="DB186" s="80"/>
      <c r="DC186" s="80"/>
      <c r="DD186" s="80"/>
      <c r="DE186" s="80"/>
      <c r="DF186" s="80"/>
      <c r="DG186" s="80"/>
      <c r="DH186" s="80"/>
      <c r="DI186" s="80"/>
      <c r="DJ186" s="80"/>
      <c r="DK186" s="80"/>
      <c r="DL186" s="80"/>
      <c r="DM186" s="80"/>
      <c r="DN186" s="80"/>
      <c r="DO186" s="80"/>
    </row>
    <row r="187" spans="1:119" ht="14.25" customHeight="1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  <c r="CK187" s="80"/>
      <c r="CL187" s="80"/>
      <c r="CM187" s="80"/>
      <c r="CN187" s="80"/>
      <c r="CO187" s="80"/>
      <c r="CP187" s="80"/>
      <c r="CQ187" s="80"/>
      <c r="CR187" s="80"/>
      <c r="CS187" s="80"/>
      <c r="CT187" s="80"/>
      <c r="CU187" s="80"/>
      <c r="CV187" s="80"/>
      <c r="CW187" s="80"/>
      <c r="CX187" s="80"/>
      <c r="CY187" s="80"/>
      <c r="CZ187" s="80"/>
      <c r="DA187" s="80"/>
      <c r="DB187" s="80"/>
      <c r="DC187" s="80"/>
      <c r="DD187" s="80"/>
      <c r="DE187" s="80"/>
      <c r="DF187" s="80"/>
      <c r="DG187" s="80"/>
      <c r="DH187" s="80"/>
      <c r="DI187" s="80"/>
      <c r="DJ187" s="80"/>
      <c r="DK187" s="80"/>
      <c r="DL187" s="80"/>
      <c r="DM187" s="80"/>
      <c r="DN187" s="80"/>
      <c r="DO187" s="80"/>
    </row>
    <row r="188" spans="1:119" ht="14.25" customHeight="1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  <c r="CK188" s="80"/>
      <c r="CL188" s="80"/>
      <c r="CM188" s="80"/>
      <c r="CN188" s="80"/>
      <c r="CO188" s="80"/>
      <c r="CP188" s="80"/>
      <c r="CQ188" s="80"/>
      <c r="CR188" s="80"/>
      <c r="CS188" s="80"/>
      <c r="CT188" s="80"/>
      <c r="CU188" s="80"/>
      <c r="CV188" s="80"/>
      <c r="CW188" s="80"/>
      <c r="CX188" s="80"/>
      <c r="CY188" s="80"/>
      <c r="CZ188" s="80"/>
      <c r="DA188" s="80"/>
      <c r="DB188" s="80"/>
      <c r="DC188" s="80"/>
      <c r="DD188" s="80"/>
      <c r="DE188" s="80"/>
      <c r="DF188" s="80"/>
      <c r="DG188" s="80"/>
      <c r="DH188" s="80"/>
      <c r="DI188" s="80"/>
      <c r="DJ188" s="80"/>
      <c r="DK188" s="80"/>
      <c r="DL188" s="80"/>
      <c r="DM188" s="80"/>
      <c r="DN188" s="80"/>
      <c r="DO188" s="80"/>
    </row>
    <row r="189" spans="1:119" ht="14.25" customHeight="1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  <c r="CN189" s="80"/>
      <c r="CO189" s="80"/>
      <c r="CP189" s="80"/>
      <c r="CQ189" s="80"/>
      <c r="CR189" s="80"/>
      <c r="CS189" s="80"/>
      <c r="CT189" s="80"/>
      <c r="CU189" s="80"/>
      <c r="CV189" s="80"/>
      <c r="CW189" s="80"/>
      <c r="CX189" s="80"/>
      <c r="CY189" s="80"/>
      <c r="CZ189" s="80"/>
      <c r="DA189" s="80"/>
      <c r="DB189" s="80"/>
      <c r="DC189" s="80"/>
      <c r="DD189" s="80"/>
      <c r="DE189" s="80"/>
      <c r="DF189" s="80"/>
      <c r="DG189" s="80"/>
      <c r="DH189" s="80"/>
      <c r="DI189" s="80"/>
      <c r="DJ189" s="80"/>
      <c r="DK189" s="80"/>
      <c r="DL189" s="80"/>
      <c r="DM189" s="80"/>
      <c r="DN189" s="80"/>
      <c r="DO189" s="80"/>
    </row>
    <row r="190" spans="1:119" ht="14.25" customHeight="1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  <c r="CA190" s="80"/>
      <c r="CB190" s="80"/>
      <c r="CC190" s="80"/>
      <c r="CD190" s="80"/>
      <c r="CE190" s="80"/>
      <c r="CF190" s="80"/>
      <c r="CG190" s="80"/>
      <c r="CH190" s="80"/>
      <c r="CI190" s="80"/>
      <c r="CJ190" s="80"/>
      <c r="CK190" s="80"/>
      <c r="CL190" s="80"/>
      <c r="CM190" s="80"/>
      <c r="CN190" s="80"/>
      <c r="CO190" s="80"/>
      <c r="CP190" s="80"/>
      <c r="CQ190" s="80"/>
      <c r="CR190" s="80"/>
      <c r="CS190" s="80"/>
      <c r="CT190" s="80"/>
      <c r="CU190" s="80"/>
      <c r="CV190" s="80"/>
      <c r="CW190" s="80"/>
      <c r="CX190" s="80"/>
      <c r="CY190" s="80"/>
      <c r="CZ190" s="80"/>
      <c r="DA190" s="80"/>
      <c r="DB190" s="80"/>
      <c r="DC190" s="80"/>
      <c r="DD190" s="80"/>
      <c r="DE190" s="80"/>
      <c r="DF190" s="80"/>
      <c r="DG190" s="80"/>
      <c r="DH190" s="80"/>
      <c r="DI190" s="80"/>
      <c r="DJ190" s="80"/>
      <c r="DK190" s="80"/>
      <c r="DL190" s="80"/>
      <c r="DM190" s="80"/>
      <c r="DN190" s="80"/>
      <c r="DO190" s="80"/>
    </row>
    <row r="191" spans="1:119" ht="14.25" customHeight="1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  <c r="CA191" s="80"/>
      <c r="CB191" s="80"/>
      <c r="CC191" s="80"/>
      <c r="CD191" s="80"/>
      <c r="CE191" s="80"/>
      <c r="CF191" s="80"/>
      <c r="CG191" s="80"/>
      <c r="CH191" s="80"/>
      <c r="CI191" s="80"/>
      <c r="CJ191" s="80"/>
      <c r="CK191" s="80"/>
      <c r="CL191" s="80"/>
      <c r="CM191" s="80"/>
      <c r="CN191" s="80"/>
      <c r="CO191" s="80"/>
      <c r="CP191" s="80"/>
      <c r="CQ191" s="80"/>
      <c r="CR191" s="80"/>
      <c r="CS191" s="80"/>
      <c r="CT191" s="80"/>
      <c r="CU191" s="80"/>
      <c r="CV191" s="80"/>
      <c r="CW191" s="80"/>
      <c r="CX191" s="80"/>
      <c r="CY191" s="80"/>
      <c r="CZ191" s="80"/>
      <c r="DA191" s="80"/>
      <c r="DB191" s="80"/>
      <c r="DC191" s="80"/>
      <c r="DD191" s="80"/>
      <c r="DE191" s="80"/>
      <c r="DF191" s="80"/>
      <c r="DG191" s="80"/>
      <c r="DH191" s="80"/>
      <c r="DI191" s="80"/>
      <c r="DJ191" s="80"/>
      <c r="DK191" s="80"/>
      <c r="DL191" s="80"/>
      <c r="DM191" s="80"/>
      <c r="DN191" s="80"/>
      <c r="DO191" s="80"/>
    </row>
    <row r="192" spans="1:119" ht="14.25" customHeight="1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80"/>
      <c r="CI192" s="80"/>
      <c r="CJ192" s="80"/>
      <c r="CK192" s="80"/>
      <c r="CL192" s="80"/>
      <c r="CM192" s="80"/>
      <c r="CN192" s="80"/>
      <c r="CO192" s="80"/>
      <c r="CP192" s="80"/>
      <c r="CQ192" s="80"/>
      <c r="CR192" s="80"/>
      <c r="CS192" s="80"/>
      <c r="CT192" s="80"/>
      <c r="CU192" s="80"/>
      <c r="CV192" s="80"/>
      <c r="CW192" s="80"/>
      <c r="CX192" s="80"/>
      <c r="CY192" s="80"/>
      <c r="CZ192" s="80"/>
      <c r="DA192" s="80"/>
      <c r="DB192" s="80"/>
      <c r="DC192" s="80"/>
      <c r="DD192" s="80"/>
      <c r="DE192" s="80"/>
      <c r="DF192" s="80"/>
      <c r="DG192" s="80"/>
      <c r="DH192" s="80"/>
      <c r="DI192" s="80"/>
      <c r="DJ192" s="80"/>
      <c r="DK192" s="80"/>
      <c r="DL192" s="80"/>
      <c r="DM192" s="80"/>
      <c r="DN192" s="80"/>
      <c r="DO192" s="80"/>
    </row>
    <row r="193" spans="1:119" ht="14.25" customHeight="1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  <c r="CN193" s="80"/>
      <c r="CO193" s="80"/>
      <c r="CP193" s="80"/>
      <c r="CQ193" s="80"/>
      <c r="CR193" s="80"/>
      <c r="CS193" s="80"/>
      <c r="CT193" s="80"/>
      <c r="CU193" s="80"/>
      <c r="CV193" s="80"/>
      <c r="CW193" s="80"/>
      <c r="CX193" s="80"/>
      <c r="CY193" s="80"/>
      <c r="CZ193" s="80"/>
      <c r="DA193" s="80"/>
      <c r="DB193" s="80"/>
      <c r="DC193" s="80"/>
      <c r="DD193" s="80"/>
      <c r="DE193" s="80"/>
      <c r="DF193" s="80"/>
      <c r="DG193" s="80"/>
      <c r="DH193" s="80"/>
      <c r="DI193" s="80"/>
      <c r="DJ193" s="80"/>
      <c r="DK193" s="80"/>
      <c r="DL193" s="80"/>
      <c r="DM193" s="80"/>
      <c r="DN193" s="80"/>
      <c r="DO193" s="80"/>
    </row>
    <row r="194" spans="1:119" ht="14.25" customHeight="1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  <c r="BV194" s="80"/>
      <c r="BW194" s="80"/>
      <c r="BX194" s="80"/>
      <c r="BY194" s="80"/>
      <c r="BZ194" s="80"/>
      <c r="CA194" s="80"/>
      <c r="CB194" s="80"/>
      <c r="CC194" s="80"/>
      <c r="CD194" s="80"/>
      <c r="CE194" s="80"/>
      <c r="CF194" s="80"/>
      <c r="CG194" s="80"/>
      <c r="CH194" s="80"/>
      <c r="CI194" s="80"/>
      <c r="CJ194" s="80"/>
      <c r="CK194" s="80"/>
      <c r="CL194" s="80"/>
      <c r="CM194" s="80"/>
      <c r="CN194" s="80"/>
      <c r="CO194" s="80"/>
      <c r="CP194" s="80"/>
      <c r="CQ194" s="80"/>
      <c r="CR194" s="80"/>
      <c r="CS194" s="80"/>
      <c r="CT194" s="80"/>
      <c r="CU194" s="80"/>
      <c r="CV194" s="80"/>
      <c r="CW194" s="80"/>
      <c r="CX194" s="80"/>
      <c r="CY194" s="80"/>
      <c r="CZ194" s="80"/>
      <c r="DA194" s="80"/>
      <c r="DB194" s="80"/>
      <c r="DC194" s="80"/>
      <c r="DD194" s="80"/>
      <c r="DE194" s="80"/>
      <c r="DF194" s="80"/>
      <c r="DG194" s="80"/>
      <c r="DH194" s="80"/>
      <c r="DI194" s="80"/>
      <c r="DJ194" s="80"/>
      <c r="DK194" s="80"/>
      <c r="DL194" s="80"/>
      <c r="DM194" s="80"/>
      <c r="DN194" s="80"/>
      <c r="DO194" s="80"/>
    </row>
    <row r="195" spans="1:119" ht="14.25" customHeight="1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  <c r="BV195" s="80"/>
      <c r="BW195" s="80"/>
      <c r="BX195" s="80"/>
      <c r="BY195" s="80"/>
      <c r="BZ195" s="80"/>
      <c r="CA195" s="80"/>
      <c r="CB195" s="80"/>
      <c r="CC195" s="80"/>
      <c r="CD195" s="80"/>
      <c r="CE195" s="80"/>
      <c r="CF195" s="80"/>
      <c r="CG195" s="80"/>
      <c r="CH195" s="80"/>
      <c r="CI195" s="80"/>
      <c r="CJ195" s="80"/>
      <c r="CK195" s="80"/>
      <c r="CL195" s="80"/>
      <c r="CM195" s="80"/>
      <c r="CN195" s="80"/>
      <c r="CO195" s="80"/>
      <c r="CP195" s="80"/>
      <c r="CQ195" s="80"/>
      <c r="CR195" s="80"/>
      <c r="CS195" s="80"/>
      <c r="CT195" s="80"/>
      <c r="CU195" s="80"/>
      <c r="CV195" s="80"/>
      <c r="CW195" s="80"/>
      <c r="CX195" s="80"/>
      <c r="CY195" s="80"/>
      <c r="CZ195" s="80"/>
      <c r="DA195" s="80"/>
      <c r="DB195" s="80"/>
      <c r="DC195" s="80"/>
      <c r="DD195" s="80"/>
      <c r="DE195" s="80"/>
      <c r="DF195" s="80"/>
      <c r="DG195" s="80"/>
      <c r="DH195" s="80"/>
      <c r="DI195" s="80"/>
      <c r="DJ195" s="80"/>
      <c r="DK195" s="80"/>
      <c r="DL195" s="80"/>
      <c r="DM195" s="80"/>
      <c r="DN195" s="80"/>
      <c r="DO195" s="80"/>
    </row>
    <row r="196" spans="1:119" ht="14.25" customHeight="1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  <c r="CA196" s="80"/>
      <c r="CB196" s="80"/>
      <c r="CC196" s="80"/>
      <c r="CD196" s="80"/>
      <c r="CE196" s="80"/>
      <c r="CF196" s="80"/>
      <c r="CG196" s="80"/>
      <c r="CH196" s="80"/>
      <c r="CI196" s="80"/>
      <c r="CJ196" s="80"/>
      <c r="CK196" s="80"/>
      <c r="CL196" s="80"/>
      <c r="CM196" s="80"/>
      <c r="CN196" s="80"/>
      <c r="CO196" s="80"/>
      <c r="CP196" s="80"/>
      <c r="CQ196" s="80"/>
      <c r="CR196" s="80"/>
      <c r="CS196" s="80"/>
      <c r="CT196" s="80"/>
      <c r="CU196" s="80"/>
      <c r="CV196" s="80"/>
      <c r="CW196" s="80"/>
      <c r="CX196" s="80"/>
      <c r="CY196" s="80"/>
      <c r="CZ196" s="80"/>
      <c r="DA196" s="80"/>
      <c r="DB196" s="80"/>
      <c r="DC196" s="80"/>
      <c r="DD196" s="80"/>
      <c r="DE196" s="80"/>
      <c r="DF196" s="80"/>
      <c r="DG196" s="80"/>
      <c r="DH196" s="80"/>
      <c r="DI196" s="80"/>
      <c r="DJ196" s="80"/>
      <c r="DK196" s="80"/>
      <c r="DL196" s="80"/>
      <c r="DM196" s="80"/>
      <c r="DN196" s="80"/>
      <c r="DO196" s="80"/>
    </row>
    <row r="197" spans="1:119" ht="14.25" customHeight="1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  <c r="CA197" s="80"/>
      <c r="CB197" s="80"/>
      <c r="CC197" s="80"/>
      <c r="CD197" s="80"/>
      <c r="CE197" s="80"/>
      <c r="CF197" s="80"/>
      <c r="CG197" s="80"/>
      <c r="CH197" s="80"/>
      <c r="CI197" s="80"/>
      <c r="CJ197" s="80"/>
      <c r="CK197" s="80"/>
      <c r="CL197" s="80"/>
      <c r="CM197" s="80"/>
      <c r="CN197" s="80"/>
      <c r="CO197" s="80"/>
      <c r="CP197" s="80"/>
      <c r="CQ197" s="80"/>
      <c r="CR197" s="80"/>
      <c r="CS197" s="80"/>
      <c r="CT197" s="80"/>
      <c r="CU197" s="80"/>
      <c r="CV197" s="80"/>
      <c r="CW197" s="80"/>
      <c r="CX197" s="80"/>
      <c r="CY197" s="80"/>
      <c r="CZ197" s="80"/>
      <c r="DA197" s="80"/>
      <c r="DB197" s="80"/>
      <c r="DC197" s="80"/>
      <c r="DD197" s="80"/>
      <c r="DE197" s="80"/>
      <c r="DF197" s="80"/>
      <c r="DG197" s="80"/>
      <c r="DH197" s="80"/>
      <c r="DI197" s="80"/>
      <c r="DJ197" s="80"/>
      <c r="DK197" s="80"/>
      <c r="DL197" s="80"/>
      <c r="DM197" s="80"/>
      <c r="DN197" s="80"/>
      <c r="DO197" s="80"/>
    </row>
    <row r="198" spans="1:119" ht="14.25" customHeight="1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  <c r="BV198" s="80"/>
      <c r="BW198" s="80"/>
      <c r="BX198" s="80"/>
      <c r="BY198" s="80"/>
      <c r="BZ198" s="80"/>
      <c r="CA198" s="80"/>
      <c r="CB198" s="80"/>
      <c r="CC198" s="80"/>
      <c r="CD198" s="80"/>
      <c r="CE198" s="80"/>
      <c r="CF198" s="80"/>
      <c r="CG198" s="80"/>
      <c r="CH198" s="80"/>
      <c r="CI198" s="80"/>
      <c r="CJ198" s="80"/>
      <c r="CK198" s="80"/>
      <c r="CL198" s="80"/>
      <c r="CM198" s="80"/>
      <c r="CN198" s="80"/>
      <c r="CO198" s="80"/>
      <c r="CP198" s="80"/>
      <c r="CQ198" s="80"/>
      <c r="CR198" s="80"/>
      <c r="CS198" s="80"/>
      <c r="CT198" s="80"/>
      <c r="CU198" s="80"/>
      <c r="CV198" s="80"/>
      <c r="CW198" s="80"/>
      <c r="CX198" s="80"/>
      <c r="CY198" s="80"/>
      <c r="CZ198" s="80"/>
      <c r="DA198" s="80"/>
      <c r="DB198" s="80"/>
      <c r="DC198" s="80"/>
      <c r="DD198" s="80"/>
      <c r="DE198" s="80"/>
      <c r="DF198" s="80"/>
      <c r="DG198" s="80"/>
      <c r="DH198" s="80"/>
      <c r="DI198" s="80"/>
      <c r="DJ198" s="80"/>
      <c r="DK198" s="80"/>
      <c r="DL198" s="80"/>
      <c r="DM198" s="80"/>
      <c r="DN198" s="80"/>
      <c r="DO198" s="80"/>
    </row>
    <row r="199" spans="1:119" ht="14.25" customHeight="1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  <c r="BV199" s="80"/>
      <c r="BW199" s="80"/>
      <c r="BX199" s="80"/>
      <c r="BY199" s="80"/>
      <c r="BZ199" s="80"/>
      <c r="CA199" s="80"/>
      <c r="CB199" s="80"/>
      <c r="CC199" s="80"/>
      <c r="CD199" s="80"/>
      <c r="CE199" s="80"/>
      <c r="CF199" s="80"/>
      <c r="CG199" s="80"/>
      <c r="CH199" s="80"/>
      <c r="CI199" s="80"/>
      <c r="CJ199" s="80"/>
      <c r="CK199" s="80"/>
      <c r="CL199" s="80"/>
      <c r="CM199" s="80"/>
      <c r="CN199" s="80"/>
      <c r="CO199" s="80"/>
      <c r="CP199" s="80"/>
      <c r="CQ199" s="80"/>
      <c r="CR199" s="80"/>
      <c r="CS199" s="80"/>
      <c r="CT199" s="80"/>
      <c r="CU199" s="80"/>
      <c r="CV199" s="80"/>
      <c r="CW199" s="80"/>
      <c r="CX199" s="80"/>
      <c r="CY199" s="80"/>
      <c r="CZ199" s="80"/>
      <c r="DA199" s="80"/>
      <c r="DB199" s="80"/>
      <c r="DC199" s="80"/>
      <c r="DD199" s="80"/>
      <c r="DE199" s="80"/>
      <c r="DF199" s="80"/>
      <c r="DG199" s="80"/>
      <c r="DH199" s="80"/>
      <c r="DI199" s="80"/>
      <c r="DJ199" s="80"/>
      <c r="DK199" s="80"/>
      <c r="DL199" s="80"/>
      <c r="DM199" s="80"/>
      <c r="DN199" s="80"/>
      <c r="DO199" s="80"/>
    </row>
    <row r="200" spans="1:119" ht="14.25" customHeight="1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  <c r="BV200" s="80"/>
      <c r="BW200" s="80"/>
      <c r="BX200" s="80"/>
      <c r="BY200" s="80"/>
      <c r="BZ200" s="80"/>
      <c r="CA200" s="80"/>
      <c r="CB200" s="80"/>
      <c r="CC200" s="80"/>
      <c r="CD200" s="80"/>
      <c r="CE200" s="80"/>
      <c r="CF200" s="80"/>
      <c r="CG200" s="80"/>
      <c r="CH200" s="80"/>
      <c r="CI200" s="80"/>
      <c r="CJ200" s="80"/>
      <c r="CK200" s="80"/>
      <c r="CL200" s="80"/>
      <c r="CM200" s="80"/>
      <c r="CN200" s="80"/>
      <c r="CO200" s="80"/>
      <c r="CP200" s="80"/>
      <c r="CQ200" s="80"/>
      <c r="CR200" s="80"/>
      <c r="CS200" s="80"/>
      <c r="CT200" s="80"/>
      <c r="CU200" s="80"/>
      <c r="CV200" s="80"/>
      <c r="CW200" s="80"/>
      <c r="CX200" s="80"/>
      <c r="CY200" s="80"/>
      <c r="CZ200" s="80"/>
      <c r="DA200" s="80"/>
      <c r="DB200" s="80"/>
      <c r="DC200" s="80"/>
      <c r="DD200" s="80"/>
      <c r="DE200" s="80"/>
      <c r="DF200" s="80"/>
      <c r="DG200" s="80"/>
      <c r="DH200" s="80"/>
      <c r="DI200" s="80"/>
      <c r="DJ200" s="80"/>
      <c r="DK200" s="80"/>
      <c r="DL200" s="80"/>
      <c r="DM200" s="80"/>
      <c r="DN200" s="80"/>
      <c r="DO200" s="80"/>
    </row>
    <row r="201" spans="1:119" ht="14.25" customHeight="1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  <c r="BV201" s="80"/>
      <c r="BW201" s="80"/>
      <c r="BX201" s="80"/>
      <c r="BY201" s="80"/>
      <c r="BZ201" s="80"/>
      <c r="CA201" s="80"/>
      <c r="CB201" s="80"/>
      <c r="CC201" s="80"/>
      <c r="CD201" s="80"/>
      <c r="CE201" s="80"/>
      <c r="CF201" s="80"/>
      <c r="CG201" s="80"/>
      <c r="CH201" s="80"/>
      <c r="CI201" s="80"/>
      <c r="CJ201" s="80"/>
      <c r="CK201" s="80"/>
      <c r="CL201" s="80"/>
      <c r="CM201" s="80"/>
      <c r="CN201" s="80"/>
      <c r="CO201" s="80"/>
      <c r="CP201" s="80"/>
      <c r="CQ201" s="80"/>
      <c r="CR201" s="80"/>
      <c r="CS201" s="80"/>
      <c r="CT201" s="80"/>
      <c r="CU201" s="80"/>
      <c r="CV201" s="80"/>
      <c r="CW201" s="80"/>
      <c r="CX201" s="80"/>
      <c r="CY201" s="80"/>
      <c r="CZ201" s="80"/>
      <c r="DA201" s="80"/>
      <c r="DB201" s="80"/>
      <c r="DC201" s="80"/>
      <c r="DD201" s="80"/>
      <c r="DE201" s="80"/>
      <c r="DF201" s="80"/>
      <c r="DG201" s="80"/>
      <c r="DH201" s="80"/>
      <c r="DI201" s="80"/>
      <c r="DJ201" s="80"/>
      <c r="DK201" s="80"/>
      <c r="DL201" s="80"/>
      <c r="DM201" s="80"/>
      <c r="DN201" s="80"/>
      <c r="DO201" s="80"/>
    </row>
    <row r="202" spans="1:119" ht="14.25" customHeight="1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  <c r="BV202" s="80"/>
      <c r="BW202" s="80"/>
      <c r="BX202" s="80"/>
      <c r="BY202" s="80"/>
      <c r="BZ202" s="80"/>
      <c r="CA202" s="80"/>
      <c r="CB202" s="80"/>
      <c r="CC202" s="80"/>
      <c r="CD202" s="80"/>
      <c r="CE202" s="80"/>
      <c r="CF202" s="80"/>
      <c r="CG202" s="80"/>
      <c r="CH202" s="80"/>
      <c r="CI202" s="80"/>
      <c r="CJ202" s="80"/>
      <c r="CK202" s="80"/>
      <c r="CL202" s="80"/>
      <c r="CM202" s="80"/>
      <c r="CN202" s="80"/>
      <c r="CO202" s="80"/>
      <c r="CP202" s="80"/>
      <c r="CQ202" s="80"/>
      <c r="CR202" s="80"/>
      <c r="CS202" s="80"/>
      <c r="CT202" s="80"/>
      <c r="CU202" s="80"/>
      <c r="CV202" s="80"/>
      <c r="CW202" s="80"/>
      <c r="CX202" s="80"/>
      <c r="CY202" s="80"/>
      <c r="CZ202" s="80"/>
      <c r="DA202" s="80"/>
      <c r="DB202" s="80"/>
      <c r="DC202" s="80"/>
      <c r="DD202" s="80"/>
      <c r="DE202" s="80"/>
      <c r="DF202" s="80"/>
      <c r="DG202" s="80"/>
      <c r="DH202" s="80"/>
      <c r="DI202" s="80"/>
      <c r="DJ202" s="80"/>
      <c r="DK202" s="80"/>
      <c r="DL202" s="80"/>
      <c r="DM202" s="80"/>
      <c r="DN202" s="80"/>
      <c r="DO202" s="80"/>
    </row>
    <row r="203" spans="1:119" ht="14.25" customHeight="1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  <c r="BV203" s="80"/>
      <c r="BW203" s="80"/>
      <c r="BX203" s="80"/>
      <c r="BY203" s="80"/>
      <c r="BZ203" s="80"/>
      <c r="CA203" s="80"/>
      <c r="CB203" s="80"/>
      <c r="CC203" s="80"/>
      <c r="CD203" s="80"/>
      <c r="CE203" s="80"/>
      <c r="CF203" s="80"/>
      <c r="CG203" s="80"/>
      <c r="CH203" s="80"/>
      <c r="CI203" s="80"/>
      <c r="CJ203" s="80"/>
      <c r="CK203" s="80"/>
      <c r="CL203" s="80"/>
      <c r="CM203" s="80"/>
      <c r="CN203" s="80"/>
      <c r="CO203" s="80"/>
      <c r="CP203" s="80"/>
      <c r="CQ203" s="80"/>
      <c r="CR203" s="80"/>
      <c r="CS203" s="80"/>
      <c r="CT203" s="80"/>
      <c r="CU203" s="80"/>
      <c r="CV203" s="80"/>
      <c r="CW203" s="80"/>
      <c r="CX203" s="80"/>
      <c r="CY203" s="80"/>
      <c r="CZ203" s="80"/>
      <c r="DA203" s="80"/>
      <c r="DB203" s="80"/>
      <c r="DC203" s="80"/>
      <c r="DD203" s="80"/>
      <c r="DE203" s="80"/>
      <c r="DF203" s="80"/>
      <c r="DG203" s="80"/>
      <c r="DH203" s="80"/>
      <c r="DI203" s="80"/>
      <c r="DJ203" s="80"/>
      <c r="DK203" s="80"/>
      <c r="DL203" s="80"/>
      <c r="DM203" s="80"/>
      <c r="DN203" s="80"/>
      <c r="DO203" s="80"/>
    </row>
    <row r="204" spans="1:119" ht="14.25" customHeight="1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  <c r="BV204" s="80"/>
      <c r="BW204" s="80"/>
      <c r="BX204" s="80"/>
      <c r="BY204" s="80"/>
      <c r="BZ204" s="80"/>
      <c r="CA204" s="80"/>
      <c r="CB204" s="80"/>
      <c r="CC204" s="80"/>
      <c r="CD204" s="80"/>
      <c r="CE204" s="80"/>
      <c r="CF204" s="80"/>
      <c r="CG204" s="80"/>
      <c r="CH204" s="80"/>
      <c r="CI204" s="80"/>
      <c r="CJ204" s="80"/>
      <c r="CK204" s="80"/>
      <c r="CL204" s="80"/>
      <c r="CM204" s="80"/>
      <c r="CN204" s="80"/>
      <c r="CO204" s="80"/>
      <c r="CP204" s="80"/>
      <c r="CQ204" s="80"/>
      <c r="CR204" s="80"/>
      <c r="CS204" s="80"/>
      <c r="CT204" s="80"/>
      <c r="CU204" s="80"/>
      <c r="CV204" s="80"/>
      <c r="CW204" s="80"/>
      <c r="CX204" s="80"/>
      <c r="CY204" s="80"/>
      <c r="CZ204" s="80"/>
      <c r="DA204" s="80"/>
      <c r="DB204" s="80"/>
      <c r="DC204" s="80"/>
      <c r="DD204" s="80"/>
      <c r="DE204" s="80"/>
      <c r="DF204" s="80"/>
      <c r="DG204" s="80"/>
      <c r="DH204" s="80"/>
      <c r="DI204" s="80"/>
      <c r="DJ204" s="80"/>
      <c r="DK204" s="80"/>
      <c r="DL204" s="80"/>
      <c r="DM204" s="80"/>
      <c r="DN204" s="80"/>
      <c r="DO204" s="80"/>
    </row>
    <row r="205" spans="1:119" ht="14.25" customHeight="1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  <c r="BV205" s="80"/>
      <c r="BW205" s="80"/>
      <c r="BX205" s="80"/>
      <c r="BY205" s="80"/>
      <c r="BZ205" s="80"/>
      <c r="CA205" s="80"/>
      <c r="CB205" s="80"/>
      <c r="CC205" s="80"/>
      <c r="CD205" s="80"/>
      <c r="CE205" s="80"/>
      <c r="CF205" s="80"/>
      <c r="CG205" s="80"/>
      <c r="CH205" s="80"/>
      <c r="CI205" s="80"/>
      <c r="CJ205" s="80"/>
      <c r="CK205" s="80"/>
      <c r="CL205" s="80"/>
      <c r="CM205" s="80"/>
      <c r="CN205" s="80"/>
      <c r="CO205" s="80"/>
      <c r="CP205" s="80"/>
      <c r="CQ205" s="80"/>
      <c r="CR205" s="80"/>
      <c r="CS205" s="80"/>
      <c r="CT205" s="80"/>
      <c r="CU205" s="80"/>
      <c r="CV205" s="80"/>
      <c r="CW205" s="80"/>
      <c r="CX205" s="80"/>
      <c r="CY205" s="80"/>
      <c r="CZ205" s="80"/>
      <c r="DA205" s="80"/>
      <c r="DB205" s="80"/>
      <c r="DC205" s="80"/>
      <c r="DD205" s="80"/>
      <c r="DE205" s="80"/>
      <c r="DF205" s="80"/>
      <c r="DG205" s="80"/>
      <c r="DH205" s="80"/>
      <c r="DI205" s="80"/>
      <c r="DJ205" s="80"/>
      <c r="DK205" s="80"/>
      <c r="DL205" s="80"/>
      <c r="DM205" s="80"/>
      <c r="DN205" s="80"/>
      <c r="DO205" s="80"/>
    </row>
    <row r="206" spans="1:119" ht="14.25" customHeight="1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  <c r="BV206" s="80"/>
      <c r="BW206" s="80"/>
      <c r="BX206" s="80"/>
      <c r="BY206" s="80"/>
      <c r="BZ206" s="80"/>
      <c r="CA206" s="80"/>
      <c r="CB206" s="80"/>
      <c r="CC206" s="80"/>
      <c r="CD206" s="80"/>
      <c r="CE206" s="80"/>
      <c r="CF206" s="80"/>
      <c r="CG206" s="80"/>
      <c r="CH206" s="80"/>
      <c r="CI206" s="80"/>
      <c r="CJ206" s="80"/>
      <c r="CK206" s="80"/>
      <c r="CL206" s="80"/>
      <c r="CM206" s="80"/>
      <c r="CN206" s="80"/>
      <c r="CO206" s="80"/>
      <c r="CP206" s="80"/>
      <c r="CQ206" s="80"/>
      <c r="CR206" s="80"/>
      <c r="CS206" s="80"/>
      <c r="CT206" s="80"/>
      <c r="CU206" s="80"/>
      <c r="CV206" s="80"/>
      <c r="CW206" s="80"/>
      <c r="CX206" s="80"/>
      <c r="CY206" s="80"/>
      <c r="CZ206" s="80"/>
      <c r="DA206" s="80"/>
      <c r="DB206" s="80"/>
      <c r="DC206" s="80"/>
      <c r="DD206" s="80"/>
      <c r="DE206" s="80"/>
      <c r="DF206" s="80"/>
      <c r="DG206" s="80"/>
      <c r="DH206" s="80"/>
      <c r="DI206" s="80"/>
      <c r="DJ206" s="80"/>
      <c r="DK206" s="80"/>
      <c r="DL206" s="80"/>
      <c r="DM206" s="80"/>
      <c r="DN206" s="80"/>
      <c r="DO206" s="80"/>
    </row>
    <row r="207" spans="1:119" ht="14.25" customHeight="1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80"/>
      <c r="BX207" s="80"/>
      <c r="BY207" s="80"/>
      <c r="BZ207" s="80"/>
      <c r="CA207" s="80"/>
      <c r="CB207" s="80"/>
      <c r="CC207" s="80"/>
      <c r="CD207" s="80"/>
      <c r="CE207" s="80"/>
      <c r="CF207" s="80"/>
      <c r="CG207" s="80"/>
      <c r="CH207" s="80"/>
      <c r="CI207" s="80"/>
      <c r="CJ207" s="80"/>
      <c r="CK207" s="80"/>
      <c r="CL207" s="80"/>
      <c r="CM207" s="80"/>
      <c r="CN207" s="80"/>
      <c r="CO207" s="80"/>
      <c r="CP207" s="80"/>
      <c r="CQ207" s="80"/>
      <c r="CR207" s="80"/>
      <c r="CS207" s="80"/>
      <c r="CT207" s="80"/>
      <c r="CU207" s="80"/>
      <c r="CV207" s="80"/>
      <c r="CW207" s="80"/>
      <c r="CX207" s="80"/>
      <c r="CY207" s="80"/>
      <c r="CZ207" s="80"/>
      <c r="DA207" s="80"/>
      <c r="DB207" s="80"/>
      <c r="DC207" s="80"/>
      <c r="DD207" s="80"/>
      <c r="DE207" s="80"/>
      <c r="DF207" s="80"/>
      <c r="DG207" s="80"/>
      <c r="DH207" s="80"/>
      <c r="DI207" s="80"/>
      <c r="DJ207" s="80"/>
      <c r="DK207" s="80"/>
      <c r="DL207" s="80"/>
      <c r="DM207" s="80"/>
      <c r="DN207" s="80"/>
      <c r="DO207" s="80"/>
    </row>
    <row r="208" spans="1:119" ht="14.25" customHeight="1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  <c r="BV208" s="80"/>
      <c r="BW208" s="80"/>
      <c r="BX208" s="80"/>
      <c r="BY208" s="80"/>
      <c r="BZ208" s="80"/>
      <c r="CA208" s="80"/>
      <c r="CB208" s="80"/>
      <c r="CC208" s="80"/>
      <c r="CD208" s="80"/>
      <c r="CE208" s="80"/>
      <c r="CF208" s="80"/>
      <c r="CG208" s="80"/>
      <c r="CH208" s="80"/>
      <c r="CI208" s="80"/>
      <c r="CJ208" s="80"/>
      <c r="CK208" s="80"/>
      <c r="CL208" s="80"/>
      <c r="CM208" s="80"/>
      <c r="CN208" s="80"/>
      <c r="CO208" s="80"/>
      <c r="CP208" s="80"/>
      <c r="CQ208" s="80"/>
      <c r="CR208" s="80"/>
      <c r="CS208" s="80"/>
      <c r="CT208" s="80"/>
      <c r="CU208" s="80"/>
      <c r="CV208" s="80"/>
      <c r="CW208" s="80"/>
      <c r="CX208" s="80"/>
      <c r="CY208" s="80"/>
      <c r="CZ208" s="80"/>
      <c r="DA208" s="80"/>
      <c r="DB208" s="80"/>
      <c r="DC208" s="80"/>
      <c r="DD208" s="80"/>
      <c r="DE208" s="80"/>
      <c r="DF208" s="80"/>
      <c r="DG208" s="80"/>
      <c r="DH208" s="80"/>
      <c r="DI208" s="80"/>
      <c r="DJ208" s="80"/>
      <c r="DK208" s="80"/>
      <c r="DL208" s="80"/>
      <c r="DM208" s="80"/>
      <c r="DN208" s="80"/>
      <c r="DO208" s="80"/>
    </row>
    <row r="209" spans="1:119" ht="14.25" customHeight="1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80"/>
      <c r="BX209" s="80"/>
      <c r="BY209" s="80"/>
      <c r="BZ209" s="80"/>
      <c r="CA209" s="80"/>
      <c r="CB209" s="80"/>
      <c r="CC209" s="80"/>
      <c r="CD209" s="80"/>
      <c r="CE209" s="80"/>
      <c r="CF209" s="80"/>
      <c r="CG209" s="80"/>
      <c r="CH209" s="80"/>
      <c r="CI209" s="80"/>
      <c r="CJ209" s="80"/>
      <c r="CK209" s="80"/>
      <c r="CL209" s="80"/>
      <c r="CM209" s="80"/>
      <c r="CN209" s="80"/>
      <c r="CO209" s="80"/>
      <c r="CP209" s="80"/>
      <c r="CQ209" s="80"/>
      <c r="CR209" s="80"/>
      <c r="CS209" s="80"/>
      <c r="CT209" s="80"/>
      <c r="CU209" s="80"/>
      <c r="CV209" s="80"/>
      <c r="CW209" s="80"/>
      <c r="CX209" s="80"/>
      <c r="CY209" s="80"/>
      <c r="CZ209" s="80"/>
      <c r="DA209" s="80"/>
      <c r="DB209" s="80"/>
      <c r="DC209" s="80"/>
      <c r="DD209" s="80"/>
      <c r="DE209" s="80"/>
      <c r="DF209" s="80"/>
      <c r="DG209" s="80"/>
      <c r="DH209" s="80"/>
      <c r="DI209" s="80"/>
      <c r="DJ209" s="80"/>
      <c r="DK209" s="80"/>
      <c r="DL209" s="80"/>
      <c r="DM209" s="80"/>
      <c r="DN209" s="80"/>
      <c r="DO209" s="80"/>
    </row>
    <row r="210" spans="1:119" ht="14.25" customHeight="1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  <c r="BP210" s="80"/>
      <c r="BQ210" s="80"/>
      <c r="BR210" s="80"/>
      <c r="BS210" s="80"/>
      <c r="BT210" s="80"/>
      <c r="BU210" s="80"/>
      <c r="BV210" s="80"/>
      <c r="BW210" s="80"/>
      <c r="BX210" s="80"/>
      <c r="BY210" s="80"/>
      <c r="BZ210" s="80"/>
      <c r="CA210" s="80"/>
      <c r="CB210" s="80"/>
      <c r="CC210" s="80"/>
      <c r="CD210" s="80"/>
      <c r="CE210" s="80"/>
      <c r="CF210" s="80"/>
      <c r="CG210" s="80"/>
      <c r="CH210" s="80"/>
      <c r="CI210" s="80"/>
      <c r="CJ210" s="80"/>
      <c r="CK210" s="80"/>
      <c r="CL210" s="80"/>
      <c r="CM210" s="80"/>
      <c r="CN210" s="80"/>
      <c r="CO210" s="80"/>
      <c r="CP210" s="80"/>
      <c r="CQ210" s="80"/>
      <c r="CR210" s="80"/>
      <c r="CS210" s="80"/>
      <c r="CT210" s="80"/>
      <c r="CU210" s="80"/>
      <c r="CV210" s="80"/>
      <c r="CW210" s="80"/>
      <c r="CX210" s="80"/>
      <c r="CY210" s="80"/>
      <c r="CZ210" s="80"/>
      <c r="DA210" s="80"/>
      <c r="DB210" s="80"/>
      <c r="DC210" s="80"/>
      <c r="DD210" s="80"/>
      <c r="DE210" s="80"/>
      <c r="DF210" s="80"/>
      <c r="DG210" s="80"/>
      <c r="DH210" s="80"/>
      <c r="DI210" s="80"/>
      <c r="DJ210" s="80"/>
      <c r="DK210" s="80"/>
      <c r="DL210" s="80"/>
      <c r="DM210" s="80"/>
      <c r="DN210" s="80"/>
      <c r="DO210" s="80"/>
    </row>
    <row r="211" spans="1:119" ht="14.25" customHeight="1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0"/>
      <c r="BQ211" s="80"/>
      <c r="BR211" s="80"/>
      <c r="BS211" s="80"/>
      <c r="BT211" s="80"/>
      <c r="BU211" s="80"/>
      <c r="BV211" s="80"/>
      <c r="BW211" s="80"/>
      <c r="BX211" s="80"/>
      <c r="BY211" s="80"/>
      <c r="BZ211" s="80"/>
      <c r="CA211" s="80"/>
      <c r="CB211" s="80"/>
      <c r="CC211" s="80"/>
      <c r="CD211" s="80"/>
      <c r="CE211" s="80"/>
      <c r="CF211" s="80"/>
      <c r="CG211" s="80"/>
      <c r="CH211" s="80"/>
      <c r="CI211" s="80"/>
      <c r="CJ211" s="80"/>
      <c r="CK211" s="80"/>
      <c r="CL211" s="80"/>
      <c r="CM211" s="80"/>
      <c r="CN211" s="80"/>
      <c r="CO211" s="80"/>
      <c r="CP211" s="80"/>
      <c r="CQ211" s="80"/>
      <c r="CR211" s="80"/>
      <c r="CS211" s="80"/>
      <c r="CT211" s="80"/>
      <c r="CU211" s="80"/>
      <c r="CV211" s="80"/>
      <c r="CW211" s="80"/>
      <c r="CX211" s="80"/>
      <c r="CY211" s="80"/>
      <c r="CZ211" s="80"/>
      <c r="DA211" s="80"/>
      <c r="DB211" s="80"/>
      <c r="DC211" s="80"/>
      <c r="DD211" s="80"/>
      <c r="DE211" s="80"/>
      <c r="DF211" s="80"/>
      <c r="DG211" s="80"/>
      <c r="DH211" s="80"/>
      <c r="DI211" s="80"/>
      <c r="DJ211" s="80"/>
      <c r="DK211" s="80"/>
      <c r="DL211" s="80"/>
      <c r="DM211" s="80"/>
      <c r="DN211" s="80"/>
      <c r="DO211" s="80"/>
    </row>
    <row r="212" spans="1:119" ht="14.25" customHeight="1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  <c r="BV212" s="80"/>
      <c r="BW212" s="80"/>
      <c r="BX212" s="80"/>
      <c r="BY212" s="80"/>
      <c r="BZ212" s="80"/>
      <c r="CA212" s="80"/>
      <c r="CB212" s="80"/>
      <c r="CC212" s="80"/>
      <c r="CD212" s="80"/>
      <c r="CE212" s="80"/>
      <c r="CF212" s="80"/>
      <c r="CG212" s="80"/>
      <c r="CH212" s="80"/>
      <c r="CI212" s="80"/>
      <c r="CJ212" s="80"/>
      <c r="CK212" s="80"/>
      <c r="CL212" s="80"/>
      <c r="CM212" s="80"/>
      <c r="CN212" s="80"/>
      <c r="CO212" s="80"/>
      <c r="CP212" s="80"/>
      <c r="CQ212" s="80"/>
      <c r="CR212" s="80"/>
      <c r="CS212" s="80"/>
      <c r="CT212" s="80"/>
      <c r="CU212" s="80"/>
      <c r="CV212" s="80"/>
      <c r="CW212" s="80"/>
      <c r="CX212" s="80"/>
      <c r="CY212" s="80"/>
      <c r="CZ212" s="80"/>
      <c r="DA212" s="80"/>
      <c r="DB212" s="80"/>
      <c r="DC212" s="80"/>
      <c r="DD212" s="80"/>
      <c r="DE212" s="80"/>
      <c r="DF212" s="80"/>
      <c r="DG212" s="80"/>
      <c r="DH212" s="80"/>
      <c r="DI212" s="80"/>
      <c r="DJ212" s="80"/>
      <c r="DK212" s="80"/>
      <c r="DL212" s="80"/>
      <c r="DM212" s="80"/>
      <c r="DN212" s="80"/>
      <c r="DO212" s="80"/>
    </row>
    <row r="213" spans="1:119" ht="14.25" customHeight="1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0"/>
      <c r="BQ213" s="80"/>
      <c r="BR213" s="80"/>
      <c r="BS213" s="80"/>
      <c r="BT213" s="80"/>
      <c r="BU213" s="80"/>
      <c r="BV213" s="80"/>
      <c r="BW213" s="80"/>
      <c r="BX213" s="80"/>
      <c r="BY213" s="80"/>
      <c r="BZ213" s="80"/>
      <c r="CA213" s="80"/>
      <c r="CB213" s="80"/>
      <c r="CC213" s="80"/>
      <c r="CD213" s="80"/>
      <c r="CE213" s="80"/>
      <c r="CF213" s="80"/>
      <c r="CG213" s="80"/>
      <c r="CH213" s="80"/>
      <c r="CI213" s="80"/>
      <c r="CJ213" s="80"/>
      <c r="CK213" s="80"/>
      <c r="CL213" s="80"/>
      <c r="CM213" s="80"/>
      <c r="CN213" s="80"/>
      <c r="CO213" s="80"/>
      <c r="CP213" s="80"/>
      <c r="CQ213" s="80"/>
      <c r="CR213" s="80"/>
      <c r="CS213" s="80"/>
      <c r="CT213" s="80"/>
      <c r="CU213" s="80"/>
      <c r="CV213" s="80"/>
      <c r="CW213" s="80"/>
      <c r="CX213" s="80"/>
      <c r="CY213" s="80"/>
      <c r="CZ213" s="80"/>
      <c r="DA213" s="80"/>
      <c r="DB213" s="80"/>
      <c r="DC213" s="80"/>
      <c r="DD213" s="80"/>
      <c r="DE213" s="80"/>
      <c r="DF213" s="80"/>
      <c r="DG213" s="80"/>
      <c r="DH213" s="80"/>
      <c r="DI213" s="80"/>
      <c r="DJ213" s="80"/>
      <c r="DK213" s="80"/>
      <c r="DL213" s="80"/>
      <c r="DM213" s="80"/>
      <c r="DN213" s="80"/>
      <c r="DO213" s="80"/>
    </row>
    <row r="214" spans="1:119" ht="14.25" customHeight="1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  <c r="BP214" s="80"/>
      <c r="BQ214" s="80"/>
      <c r="BR214" s="80"/>
      <c r="BS214" s="80"/>
      <c r="BT214" s="80"/>
      <c r="BU214" s="80"/>
      <c r="BV214" s="80"/>
      <c r="BW214" s="80"/>
      <c r="BX214" s="80"/>
      <c r="BY214" s="80"/>
      <c r="BZ214" s="80"/>
      <c r="CA214" s="80"/>
      <c r="CB214" s="80"/>
      <c r="CC214" s="80"/>
      <c r="CD214" s="80"/>
      <c r="CE214" s="80"/>
      <c r="CF214" s="80"/>
      <c r="CG214" s="80"/>
      <c r="CH214" s="80"/>
      <c r="CI214" s="80"/>
      <c r="CJ214" s="80"/>
      <c r="CK214" s="80"/>
      <c r="CL214" s="80"/>
      <c r="CM214" s="80"/>
      <c r="CN214" s="80"/>
      <c r="CO214" s="80"/>
      <c r="CP214" s="80"/>
      <c r="CQ214" s="80"/>
      <c r="CR214" s="80"/>
      <c r="CS214" s="80"/>
      <c r="CT214" s="80"/>
      <c r="CU214" s="80"/>
      <c r="CV214" s="80"/>
      <c r="CW214" s="80"/>
      <c r="CX214" s="80"/>
      <c r="CY214" s="80"/>
      <c r="CZ214" s="80"/>
      <c r="DA214" s="80"/>
      <c r="DB214" s="80"/>
      <c r="DC214" s="80"/>
      <c r="DD214" s="80"/>
      <c r="DE214" s="80"/>
      <c r="DF214" s="80"/>
      <c r="DG214" s="80"/>
      <c r="DH214" s="80"/>
      <c r="DI214" s="80"/>
      <c r="DJ214" s="80"/>
      <c r="DK214" s="80"/>
      <c r="DL214" s="80"/>
      <c r="DM214" s="80"/>
      <c r="DN214" s="80"/>
      <c r="DO214" s="80"/>
    </row>
    <row r="215" spans="1:119" ht="14.25" customHeight="1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0"/>
      <c r="BS215" s="80"/>
      <c r="BT215" s="80"/>
      <c r="BU215" s="80"/>
      <c r="BV215" s="80"/>
      <c r="BW215" s="80"/>
      <c r="BX215" s="80"/>
      <c r="BY215" s="80"/>
      <c r="BZ215" s="80"/>
      <c r="CA215" s="80"/>
      <c r="CB215" s="80"/>
      <c r="CC215" s="80"/>
      <c r="CD215" s="80"/>
      <c r="CE215" s="80"/>
      <c r="CF215" s="80"/>
      <c r="CG215" s="80"/>
      <c r="CH215" s="80"/>
      <c r="CI215" s="80"/>
      <c r="CJ215" s="80"/>
      <c r="CK215" s="80"/>
      <c r="CL215" s="80"/>
      <c r="CM215" s="80"/>
      <c r="CN215" s="80"/>
      <c r="CO215" s="80"/>
      <c r="CP215" s="80"/>
      <c r="CQ215" s="80"/>
      <c r="CR215" s="80"/>
      <c r="CS215" s="80"/>
      <c r="CT215" s="80"/>
      <c r="CU215" s="80"/>
      <c r="CV215" s="80"/>
      <c r="CW215" s="80"/>
      <c r="CX215" s="80"/>
      <c r="CY215" s="80"/>
      <c r="CZ215" s="80"/>
      <c r="DA215" s="80"/>
      <c r="DB215" s="80"/>
      <c r="DC215" s="80"/>
      <c r="DD215" s="80"/>
      <c r="DE215" s="80"/>
      <c r="DF215" s="80"/>
      <c r="DG215" s="80"/>
      <c r="DH215" s="80"/>
      <c r="DI215" s="80"/>
      <c r="DJ215" s="80"/>
      <c r="DK215" s="80"/>
      <c r="DL215" s="80"/>
      <c r="DM215" s="80"/>
      <c r="DN215" s="80"/>
      <c r="DO215" s="80"/>
    </row>
    <row r="216" spans="1:119" ht="14.25" customHeight="1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  <c r="BP216" s="80"/>
      <c r="BQ216" s="80"/>
      <c r="BR216" s="80"/>
      <c r="BS216" s="80"/>
      <c r="BT216" s="80"/>
      <c r="BU216" s="80"/>
      <c r="BV216" s="80"/>
      <c r="BW216" s="80"/>
      <c r="BX216" s="80"/>
      <c r="BY216" s="80"/>
      <c r="BZ216" s="80"/>
      <c r="CA216" s="80"/>
      <c r="CB216" s="80"/>
      <c r="CC216" s="80"/>
      <c r="CD216" s="80"/>
      <c r="CE216" s="80"/>
      <c r="CF216" s="80"/>
      <c r="CG216" s="80"/>
      <c r="CH216" s="80"/>
      <c r="CI216" s="80"/>
      <c r="CJ216" s="80"/>
      <c r="CK216" s="80"/>
      <c r="CL216" s="80"/>
      <c r="CM216" s="80"/>
      <c r="CN216" s="80"/>
      <c r="CO216" s="80"/>
      <c r="CP216" s="80"/>
      <c r="CQ216" s="80"/>
      <c r="CR216" s="80"/>
      <c r="CS216" s="80"/>
      <c r="CT216" s="80"/>
      <c r="CU216" s="80"/>
      <c r="CV216" s="80"/>
      <c r="CW216" s="80"/>
      <c r="CX216" s="80"/>
      <c r="CY216" s="80"/>
      <c r="CZ216" s="80"/>
      <c r="DA216" s="80"/>
      <c r="DB216" s="80"/>
      <c r="DC216" s="80"/>
      <c r="DD216" s="80"/>
      <c r="DE216" s="80"/>
      <c r="DF216" s="80"/>
      <c r="DG216" s="80"/>
      <c r="DH216" s="80"/>
      <c r="DI216" s="80"/>
      <c r="DJ216" s="80"/>
      <c r="DK216" s="80"/>
      <c r="DL216" s="80"/>
      <c r="DM216" s="80"/>
      <c r="DN216" s="80"/>
      <c r="DO216" s="80"/>
    </row>
    <row r="217" spans="1:119" ht="14.25" customHeight="1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  <c r="BV217" s="80"/>
      <c r="BW217" s="80"/>
      <c r="BX217" s="80"/>
      <c r="BY217" s="80"/>
      <c r="BZ217" s="80"/>
      <c r="CA217" s="80"/>
      <c r="CB217" s="80"/>
      <c r="CC217" s="80"/>
      <c r="CD217" s="80"/>
      <c r="CE217" s="80"/>
      <c r="CF217" s="80"/>
      <c r="CG217" s="80"/>
      <c r="CH217" s="80"/>
      <c r="CI217" s="80"/>
      <c r="CJ217" s="80"/>
      <c r="CK217" s="80"/>
      <c r="CL217" s="80"/>
      <c r="CM217" s="80"/>
      <c r="CN217" s="80"/>
      <c r="CO217" s="80"/>
      <c r="CP217" s="80"/>
      <c r="CQ217" s="80"/>
      <c r="CR217" s="80"/>
      <c r="CS217" s="80"/>
      <c r="CT217" s="80"/>
      <c r="CU217" s="80"/>
      <c r="CV217" s="80"/>
      <c r="CW217" s="80"/>
      <c r="CX217" s="80"/>
      <c r="CY217" s="80"/>
      <c r="CZ217" s="80"/>
      <c r="DA217" s="80"/>
      <c r="DB217" s="80"/>
      <c r="DC217" s="80"/>
      <c r="DD217" s="80"/>
      <c r="DE217" s="80"/>
      <c r="DF217" s="80"/>
      <c r="DG217" s="80"/>
      <c r="DH217" s="80"/>
      <c r="DI217" s="80"/>
      <c r="DJ217" s="80"/>
      <c r="DK217" s="80"/>
      <c r="DL217" s="80"/>
      <c r="DM217" s="80"/>
      <c r="DN217" s="80"/>
      <c r="DO217" s="80"/>
    </row>
    <row r="218" spans="1:119" ht="14.25" customHeight="1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  <c r="BP218" s="80"/>
      <c r="BQ218" s="80"/>
      <c r="BR218" s="80"/>
      <c r="BS218" s="80"/>
      <c r="BT218" s="80"/>
      <c r="BU218" s="80"/>
      <c r="BV218" s="80"/>
      <c r="BW218" s="80"/>
      <c r="BX218" s="80"/>
      <c r="BY218" s="80"/>
      <c r="BZ218" s="80"/>
      <c r="CA218" s="80"/>
      <c r="CB218" s="80"/>
      <c r="CC218" s="80"/>
      <c r="CD218" s="80"/>
      <c r="CE218" s="80"/>
      <c r="CF218" s="80"/>
      <c r="CG218" s="80"/>
      <c r="CH218" s="80"/>
      <c r="CI218" s="80"/>
      <c r="CJ218" s="80"/>
      <c r="CK218" s="80"/>
      <c r="CL218" s="80"/>
      <c r="CM218" s="80"/>
      <c r="CN218" s="80"/>
      <c r="CO218" s="80"/>
      <c r="CP218" s="80"/>
      <c r="CQ218" s="80"/>
      <c r="CR218" s="80"/>
      <c r="CS218" s="80"/>
      <c r="CT218" s="80"/>
      <c r="CU218" s="80"/>
      <c r="CV218" s="80"/>
      <c r="CW218" s="80"/>
      <c r="CX218" s="80"/>
      <c r="CY218" s="80"/>
      <c r="CZ218" s="80"/>
      <c r="DA218" s="80"/>
      <c r="DB218" s="80"/>
      <c r="DC218" s="80"/>
      <c r="DD218" s="80"/>
      <c r="DE218" s="80"/>
      <c r="DF218" s="80"/>
      <c r="DG218" s="80"/>
      <c r="DH218" s="80"/>
      <c r="DI218" s="80"/>
      <c r="DJ218" s="80"/>
      <c r="DK218" s="80"/>
      <c r="DL218" s="80"/>
      <c r="DM218" s="80"/>
      <c r="DN218" s="80"/>
      <c r="DO218" s="80"/>
    </row>
    <row r="219" spans="1:119" ht="14.25" customHeight="1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  <c r="BP219" s="80"/>
      <c r="BQ219" s="80"/>
      <c r="BR219" s="80"/>
      <c r="BS219" s="80"/>
      <c r="BT219" s="80"/>
      <c r="BU219" s="80"/>
      <c r="BV219" s="80"/>
      <c r="BW219" s="80"/>
      <c r="BX219" s="80"/>
      <c r="BY219" s="80"/>
      <c r="BZ219" s="80"/>
      <c r="CA219" s="80"/>
      <c r="CB219" s="80"/>
      <c r="CC219" s="80"/>
      <c r="CD219" s="80"/>
      <c r="CE219" s="80"/>
      <c r="CF219" s="80"/>
      <c r="CG219" s="80"/>
      <c r="CH219" s="80"/>
      <c r="CI219" s="80"/>
      <c r="CJ219" s="80"/>
      <c r="CK219" s="80"/>
      <c r="CL219" s="80"/>
      <c r="CM219" s="80"/>
      <c r="CN219" s="80"/>
      <c r="CO219" s="80"/>
      <c r="CP219" s="80"/>
      <c r="CQ219" s="80"/>
      <c r="CR219" s="80"/>
      <c r="CS219" s="80"/>
      <c r="CT219" s="80"/>
      <c r="CU219" s="80"/>
      <c r="CV219" s="80"/>
      <c r="CW219" s="80"/>
      <c r="CX219" s="80"/>
      <c r="CY219" s="80"/>
      <c r="CZ219" s="80"/>
      <c r="DA219" s="80"/>
      <c r="DB219" s="80"/>
      <c r="DC219" s="80"/>
      <c r="DD219" s="80"/>
      <c r="DE219" s="80"/>
      <c r="DF219" s="80"/>
      <c r="DG219" s="80"/>
      <c r="DH219" s="80"/>
      <c r="DI219" s="80"/>
      <c r="DJ219" s="80"/>
      <c r="DK219" s="80"/>
      <c r="DL219" s="80"/>
      <c r="DM219" s="80"/>
      <c r="DN219" s="80"/>
      <c r="DO219" s="80"/>
    </row>
    <row r="220" spans="1:119" ht="14.25" customHeight="1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0"/>
      <c r="BQ220" s="80"/>
      <c r="BR220" s="80"/>
      <c r="BS220" s="80"/>
      <c r="BT220" s="80"/>
      <c r="BU220" s="80"/>
      <c r="BV220" s="80"/>
      <c r="BW220" s="80"/>
      <c r="BX220" s="80"/>
      <c r="BY220" s="80"/>
      <c r="BZ220" s="80"/>
      <c r="CA220" s="80"/>
      <c r="CB220" s="80"/>
      <c r="CC220" s="80"/>
      <c r="CD220" s="80"/>
      <c r="CE220" s="80"/>
      <c r="CF220" s="80"/>
      <c r="CG220" s="80"/>
      <c r="CH220" s="80"/>
      <c r="CI220" s="80"/>
      <c r="CJ220" s="80"/>
      <c r="CK220" s="80"/>
      <c r="CL220" s="80"/>
      <c r="CM220" s="80"/>
      <c r="CN220" s="80"/>
      <c r="CO220" s="80"/>
      <c r="CP220" s="80"/>
      <c r="CQ220" s="80"/>
      <c r="CR220" s="80"/>
      <c r="CS220" s="80"/>
      <c r="CT220" s="80"/>
      <c r="CU220" s="80"/>
      <c r="CV220" s="80"/>
      <c r="CW220" s="80"/>
      <c r="CX220" s="80"/>
      <c r="CY220" s="80"/>
      <c r="CZ220" s="80"/>
      <c r="DA220" s="80"/>
      <c r="DB220" s="80"/>
      <c r="DC220" s="80"/>
      <c r="DD220" s="80"/>
      <c r="DE220" s="80"/>
      <c r="DF220" s="80"/>
      <c r="DG220" s="80"/>
      <c r="DH220" s="80"/>
      <c r="DI220" s="80"/>
      <c r="DJ220" s="80"/>
      <c r="DK220" s="80"/>
      <c r="DL220" s="80"/>
      <c r="DM220" s="80"/>
      <c r="DN220" s="80"/>
      <c r="DO220" s="80"/>
    </row>
    <row r="221" spans="1:119" ht="14.25" customHeight="1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0"/>
      <c r="BS221" s="80"/>
      <c r="BT221" s="80"/>
      <c r="BU221" s="80"/>
      <c r="BV221" s="80"/>
      <c r="BW221" s="80"/>
      <c r="BX221" s="80"/>
      <c r="BY221" s="80"/>
      <c r="BZ221" s="80"/>
      <c r="CA221" s="80"/>
      <c r="CB221" s="80"/>
      <c r="CC221" s="80"/>
      <c r="CD221" s="80"/>
      <c r="CE221" s="80"/>
      <c r="CF221" s="80"/>
      <c r="CG221" s="80"/>
      <c r="CH221" s="80"/>
      <c r="CI221" s="80"/>
      <c r="CJ221" s="80"/>
      <c r="CK221" s="80"/>
      <c r="CL221" s="80"/>
      <c r="CM221" s="80"/>
      <c r="CN221" s="80"/>
      <c r="CO221" s="80"/>
      <c r="CP221" s="80"/>
      <c r="CQ221" s="80"/>
      <c r="CR221" s="80"/>
      <c r="CS221" s="80"/>
      <c r="CT221" s="80"/>
      <c r="CU221" s="80"/>
      <c r="CV221" s="80"/>
      <c r="CW221" s="80"/>
      <c r="CX221" s="80"/>
      <c r="CY221" s="80"/>
      <c r="CZ221" s="80"/>
      <c r="DA221" s="80"/>
      <c r="DB221" s="80"/>
      <c r="DC221" s="80"/>
      <c r="DD221" s="80"/>
      <c r="DE221" s="80"/>
      <c r="DF221" s="80"/>
      <c r="DG221" s="80"/>
      <c r="DH221" s="80"/>
      <c r="DI221" s="80"/>
      <c r="DJ221" s="80"/>
      <c r="DK221" s="80"/>
      <c r="DL221" s="80"/>
      <c r="DM221" s="80"/>
      <c r="DN221" s="80"/>
      <c r="DO221" s="80"/>
    </row>
    <row r="222" spans="1:119" ht="14.25" customHeight="1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0"/>
      <c r="BQ222" s="80"/>
      <c r="BR222" s="80"/>
      <c r="BS222" s="80"/>
      <c r="BT222" s="80"/>
      <c r="BU222" s="80"/>
      <c r="BV222" s="80"/>
      <c r="BW222" s="80"/>
      <c r="BX222" s="80"/>
      <c r="BY222" s="80"/>
      <c r="BZ222" s="80"/>
      <c r="CA222" s="80"/>
      <c r="CB222" s="80"/>
      <c r="CC222" s="80"/>
      <c r="CD222" s="80"/>
      <c r="CE222" s="80"/>
      <c r="CF222" s="80"/>
      <c r="CG222" s="80"/>
      <c r="CH222" s="80"/>
      <c r="CI222" s="80"/>
      <c r="CJ222" s="80"/>
      <c r="CK222" s="80"/>
      <c r="CL222" s="80"/>
      <c r="CM222" s="80"/>
      <c r="CN222" s="80"/>
      <c r="CO222" s="80"/>
      <c r="CP222" s="80"/>
      <c r="CQ222" s="80"/>
      <c r="CR222" s="80"/>
      <c r="CS222" s="80"/>
      <c r="CT222" s="80"/>
      <c r="CU222" s="80"/>
      <c r="CV222" s="80"/>
      <c r="CW222" s="80"/>
      <c r="CX222" s="80"/>
      <c r="CY222" s="80"/>
      <c r="CZ222" s="80"/>
      <c r="DA222" s="80"/>
      <c r="DB222" s="80"/>
      <c r="DC222" s="80"/>
      <c r="DD222" s="80"/>
      <c r="DE222" s="80"/>
      <c r="DF222" s="80"/>
      <c r="DG222" s="80"/>
      <c r="DH222" s="80"/>
      <c r="DI222" s="80"/>
      <c r="DJ222" s="80"/>
      <c r="DK222" s="80"/>
      <c r="DL222" s="80"/>
      <c r="DM222" s="80"/>
      <c r="DN222" s="80"/>
      <c r="DO222" s="80"/>
    </row>
    <row r="223" spans="1:119" ht="14.25" customHeight="1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0"/>
      <c r="BQ223" s="80"/>
      <c r="BR223" s="80"/>
      <c r="BS223" s="80"/>
      <c r="BT223" s="80"/>
      <c r="BU223" s="80"/>
      <c r="BV223" s="80"/>
      <c r="BW223" s="80"/>
      <c r="BX223" s="80"/>
      <c r="BY223" s="80"/>
      <c r="BZ223" s="80"/>
      <c r="CA223" s="80"/>
      <c r="CB223" s="80"/>
      <c r="CC223" s="80"/>
      <c r="CD223" s="80"/>
      <c r="CE223" s="80"/>
      <c r="CF223" s="80"/>
      <c r="CG223" s="80"/>
      <c r="CH223" s="80"/>
      <c r="CI223" s="80"/>
      <c r="CJ223" s="80"/>
      <c r="CK223" s="80"/>
      <c r="CL223" s="80"/>
      <c r="CM223" s="80"/>
      <c r="CN223" s="80"/>
      <c r="CO223" s="80"/>
      <c r="CP223" s="80"/>
      <c r="CQ223" s="80"/>
      <c r="CR223" s="80"/>
      <c r="CS223" s="80"/>
      <c r="CT223" s="80"/>
      <c r="CU223" s="80"/>
      <c r="CV223" s="80"/>
      <c r="CW223" s="80"/>
      <c r="CX223" s="80"/>
      <c r="CY223" s="80"/>
      <c r="CZ223" s="80"/>
      <c r="DA223" s="80"/>
      <c r="DB223" s="80"/>
      <c r="DC223" s="80"/>
      <c r="DD223" s="80"/>
      <c r="DE223" s="80"/>
      <c r="DF223" s="80"/>
      <c r="DG223" s="80"/>
      <c r="DH223" s="80"/>
      <c r="DI223" s="80"/>
      <c r="DJ223" s="80"/>
      <c r="DK223" s="80"/>
      <c r="DL223" s="80"/>
      <c r="DM223" s="80"/>
      <c r="DN223" s="80"/>
      <c r="DO223" s="80"/>
    </row>
    <row r="224" spans="1:119" ht="14.25" customHeight="1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  <c r="BV224" s="80"/>
      <c r="BW224" s="80"/>
      <c r="BX224" s="80"/>
      <c r="BY224" s="80"/>
      <c r="BZ224" s="80"/>
      <c r="CA224" s="80"/>
      <c r="CB224" s="80"/>
      <c r="CC224" s="80"/>
      <c r="CD224" s="80"/>
      <c r="CE224" s="80"/>
      <c r="CF224" s="80"/>
      <c r="CG224" s="80"/>
      <c r="CH224" s="80"/>
      <c r="CI224" s="80"/>
      <c r="CJ224" s="80"/>
      <c r="CK224" s="80"/>
      <c r="CL224" s="80"/>
      <c r="CM224" s="80"/>
      <c r="CN224" s="80"/>
      <c r="CO224" s="80"/>
      <c r="CP224" s="80"/>
      <c r="CQ224" s="80"/>
      <c r="CR224" s="80"/>
      <c r="CS224" s="80"/>
      <c r="CT224" s="80"/>
      <c r="CU224" s="80"/>
      <c r="CV224" s="80"/>
      <c r="CW224" s="80"/>
      <c r="CX224" s="80"/>
      <c r="CY224" s="80"/>
      <c r="CZ224" s="80"/>
      <c r="DA224" s="80"/>
      <c r="DB224" s="80"/>
      <c r="DC224" s="80"/>
      <c r="DD224" s="80"/>
      <c r="DE224" s="80"/>
      <c r="DF224" s="80"/>
      <c r="DG224" s="80"/>
      <c r="DH224" s="80"/>
      <c r="DI224" s="80"/>
      <c r="DJ224" s="80"/>
      <c r="DK224" s="80"/>
      <c r="DL224" s="80"/>
      <c r="DM224" s="80"/>
      <c r="DN224" s="80"/>
      <c r="DO224" s="80"/>
    </row>
    <row r="225" spans="1:119" ht="14.25" customHeight="1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  <c r="BV225" s="80"/>
      <c r="BW225" s="80"/>
      <c r="BX225" s="80"/>
      <c r="BY225" s="80"/>
      <c r="BZ225" s="80"/>
      <c r="CA225" s="80"/>
      <c r="CB225" s="80"/>
      <c r="CC225" s="80"/>
      <c r="CD225" s="80"/>
      <c r="CE225" s="80"/>
      <c r="CF225" s="80"/>
      <c r="CG225" s="80"/>
      <c r="CH225" s="80"/>
      <c r="CI225" s="80"/>
      <c r="CJ225" s="80"/>
      <c r="CK225" s="80"/>
      <c r="CL225" s="80"/>
      <c r="CM225" s="80"/>
      <c r="CN225" s="80"/>
      <c r="CO225" s="80"/>
      <c r="CP225" s="80"/>
      <c r="CQ225" s="80"/>
      <c r="CR225" s="80"/>
      <c r="CS225" s="80"/>
      <c r="CT225" s="80"/>
      <c r="CU225" s="80"/>
      <c r="CV225" s="80"/>
      <c r="CW225" s="80"/>
      <c r="CX225" s="80"/>
      <c r="CY225" s="80"/>
      <c r="CZ225" s="80"/>
      <c r="DA225" s="80"/>
      <c r="DB225" s="80"/>
      <c r="DC225" s="80"/>
      <c r="DD225" s="80"/>
      <c r="DE225" s="80"/>
      <c r="DF225" s="80"/>
      <c r="DG225" s="80"/>
      <c r="DH225" s="80"/>
      <c r="DI225" s="80"/>
      <c r="DJ225" s="80"/>
      <c r="DK225" s="80"/>
      <c r="DL225" s="80"/>
      <c r="DM225" s="80"/>
      <c r="DN225" s="80"/>
      <c r="DO225" s="80"/>
    </row>
    <row r="226" spans="1:119" ht="14.25" customHeight="1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  <c r="BV226" s="80"/>
      <c r="BW226" s="80"/>
      <c r="BX226" s="80"/>
      <c r="BY226" s="80"/>
      <c r="BZ226" s="80"/>
      <c r="CA226" s="80"/>
      <c r="CB226" s="80"/>
      <c r="CC226" s="80"/>
      <c r="CD226" s="80"/>
      <c r="CE226" s="80"/>
      <c r="CF226" s="80"/>
      <c r="CG226" s="80"/>
      <c r="CH226" s="80"/>
      <c r="CI226" s="80"/>
      <c r="CJ226" s="80"/>
      <c r="CK226" s="80"/>
      <c r="CL226" s="80"/>
      <c r="CM226" s="80"/>
      <c r="CN226" s="80"/>
      <c r="CO226" s="80"/>
      <c r="CP226" s="80"/>
      <c r="CQ226" s="80"/>
      <c r="CR226" s="80"/>
      <c r="CS226" s="80"/>
      <c r="CT226" s="80"/>
      <c r="CU226" s="80"/>
      <c r="CV226" s="80"/>
      <c r="CW226" s="80"/>
      <c r="CX226" s="80"/>
      <c r="CY226" s="80"/>
      <c r="CZ226" s="80"/>
      <c r="DA226" s="80"/>
      <c r="DB226" s="80"/>
      <c r="DC226" s="80"/>
      <c r="DD226" s="80"/>
      <c r="DE226" s="80"/>
      <c r="DF226" s="80"/>
      <c r="DG226" s="80"/>
      <c r="DH226" s="80"/>
      <c r="DI226" s="80"/>
      <c r="DJ226" s="80"/>
      <c r="DK226" s="80"/>
      <c r="DL226" s="80"/>
      <c r="DM226" s="80"/>
      <c r="DN226" s="80"/>
      <c r="DO226" s="80"/>
    </row>
    <row r="227" spans="1:119" ht="14.25" customHeight="1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  <c r="BV227" s="80"/>
      <c r="BW227" s="80"/>
      <c r="BX227" s="80"/>
      <c r="BY227" s="80"/>
      <c r="BZ227" s="80"/>
      <c r="CA227" s="80"/>
      <c r="CB227" s="80"/>
      <c r="CC227" s="80"/>
      <c r="CD227" s="80"/>
      <c r="CE227" s="80"/>
      <c r="CF227" s="80"/>
      <c r="CG227" s="80"/>
      <c r="CH227" s="80"/>
      <c r="CI227" s="80"/>
      <c r="CJ227" s="80"/>
      <c r="CK227" s="80"/>
      <c r="CL227" s="80"/>
      <c r="CM227" s="80"/>
      <c r="CN227" s="80"/>
      <c r="CO227" s="80"/>
      <c r="CP227" s="80"/>
      <c r="CQ227" s="80"/>
      <c r="CR227" s="80"/>
      <c r="CS227" s="80"/>
      <c r="CT227" s="80"/>
      <c r="CU227" s="80"/>
      <c r="CV227" s="80"/>
      <c r="CW227" s="80"/>
      <c r="CX227" s="80"/>
      <c r="CY227" s="80"/>
      <c r="CZ227" s="80"/>
      <c r="DA227" s="80"/>
      <c r="DB227" s="80"/>
      <c r="DC227" s="80"/>
      <c r="DD227" s="80"/>
      <c r="DE227" s="80"/>
      <c r="DF227" s="80"/>
      <c r="DG227" s="80"/>
      <c r="DH227" s="80"/>
      <c r="DI227" s="80"/>
      <c r="DJ227" s="80"/>
      <c r="DK227" s="80"/>
      <c r="DL227" s="80"/>
      <c r="DM227" s="80"/>
      <c r="DN227" s="80"/>
      <c r="DO227" s="80"/>
    </row>
    <row r="228" spans="1:119" ht="14.25" customHeight="1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  <c r="BP228" s="80"/>
      <c r="BQ228" s="80"/>
      <c r="BR228" s="80"/>
      <c r="BS228" s="80"/>
      <c r="BT228" s="80"/>
      <c r="BU228" s="80"/>
      <c r="BV228" s="80"/>
      <c r="BW228" s="80"/>
      <c r="BX228" s="80"/>
      <c r="BY228" s="80"/>
      <c r="BZ228" s="80"/>
      <c r="CA228" s="80"/>
      <c r="CB228" s="80"/>
      <c r="CC228" s="80"/>
      <c r="CD228" s="80"/>
      <c r="CE228" s="80"/>
      <c r="CF228" s="80"/>
      <c r="CG228" s="80"/>
      <c r="CH228" s="80"/>
      <c r="CI228" s="80"/>
      <c r="CJ228" s="80"/>
      <c r="CK228" s="80"/>
      <c r="CL228" s="80"/>
      <c r="CM228" s="80"/>
      <c r="CN228" s="80"/>
      <c r="CO228" s="80"/>
      <c r="CP228" s="80"/>
      <c r="CQ228" s="80"/>
      <c r="CR228" s="80"/>
      <c r="CS228" s="80"/>
      <c r="CT228" s="80"/>
      <c r="CU228" s="80"/>
      <c r="CV228" s="80"/>
      <c r="CW228" s="80"/>
      <c r="CX228" s="80"/>
      <c r="CY228" s="80"/>
      <c r="CZ228" s="80"/>
      <c r="DA228" s="80"/>
      <c r="DB228" s="80"/>
      <c r="DC228" s="80"/>
      <c r="DD228" s="80"/>
      <c r="DE228" s="80"/>
      <c r="DF228" s="80"/>
      <c r="DG228" s="80"/>
      <c r="DH228" s="80"/>
      <c r="DI228" s="80"/>
      <c r="DJ228" s="80"/>
      <c r="DK228" s="80"/>
      <c r="DL228" s="80"/>
      <c r="DM228" s="80"/>
      <c r="DN228" s="80"/>
      <c r="DO228" s="80"/>
    </row>
    <row r="229" spans="1:119" ht="14.25" customHeight="1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  <c r="BP229" s="80"/>
      <c r="BQ229" s="80"/>
      <c r="BR229" s="80"/>
      <c r="BS229" s="80"/>
      <c r="BT229" s="80"/>
      <c r="BU229" s="80"/>
      <c r="BV229" s="80"/>
      <c r="BW229" s="80"/>
      <c r="BX229" s="80"/>
      <c r="BY229" s="80"/>
      <c r="BZ229" s="80"/>
      <c r="CA229" s="80"/>
      <c r="CB229" s="80"/>
      <c r="CC229" s="80"/>
      <c r="CD229" s="80"/>
      <c r="CE229" s="80"/>
      <c r="CF229" s="80"/>
      <c r="CG229" s="80"/>
      <c r="CH229" s="80"/>
      <c r="CI229" s="80"/>
      <c r="CJ229" s="80"/>
      <c r="CK229" s="80"/>
      <c r="CL229" s="80"/>
      <c r="CM229" s="80"/>
      <c r="CN229" s="80"/>
      <c r="CO229" s="80"/>
      <c r="CP229" s="80"/>
      <c r="CQ229" s="80"/>
      <c r="CR229" s="80"/>
      <c r="CS229" s="80"/>
      <c r="CT229" s="80"/>
      <c r="CU229" s="80"/>
      <c r="CV229" s="80"/>
      <c r="CW229" s="80"/>
      <c r="CX229" s="80"/>
      <c r="CY229" s="80"/>
      <c r="CZ229" s="80"/>
      <c r="DA229" s="80"/>
      <c r="DB229" s="80"/>
      <c r="DC229" s="80"/>
      <c r="DD229" s="80"/>
      <c r="DE229" s="80"/>
      <c r="DF229" s="80"/>
      <c r="DG229" s="80"/>
      <c r="DH229" s="80"/>
      <c r="DI229" s="80"/>
      <c r="DJ229" s="80"/>
      <c r="DK229" s="80"/>
      <c r="DL229" s="80"/>
      <c r="DM229" s="80"/>
      <c r="DN229" s="80"/>
      <c r="DO229" s="80"/>
    </row>
    <row r="230" spans="1:119" ht="14.25" customHeight="1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  <c r="BP230" s="80"/>
      <c r="BQ230" s="80"/>
      <c r="BR230" s="80"/>
      <c r="BS230" s="80"/>
      <c r="BT230" s="80"/>
      <c r="BU230" s="80"/>
      <c r="BV230" s="80"/>
      <c r="BW230" s="80"/>
      <c r="BX230" s="80"/>
      <c r="BY230" s="80"/>
      <c r="BZ230" s="80"/>
      <c r="CA230" s="80"/>
      <c r="CB230" s="80"/>
      <c r="CC230" s="80"/>
      <c r="CD230" s="80"/>
      <c r="CE230" s="80"/>
      <c r="CF230" s="80"/>
      <c r="CG230" s="80"/>
      <c r="CH230" s="80"/>
      <c r="CI230" s="80"/>
      <c r="CJ230" s="80"/>
      <c r="CK230" s="80"/>
      <c r="CL230" s="80"/>
      <c r="CM230" s="80"/>
      <c r="CN230" s="80"/>
      <c r="CO230" s="80"/>
      <c r="CP230" s="80"/>
      <c r="CQ230" s="80"/>
      <c r="CR230" s="80"/>
      <c r="CS230" s="80"/>
      <c r="CT230" s="80"/>
      <c r="CU230" s="80"/>
      <c r="CV230" s="80"/>
      <c r="CW230" s="80"/>
      <c r="CX230" s="80"/>
      <c r="CY230" s="80"/>
      <c r="CZ230" s="80"/>
      <c r="DA230" s="80"/>
      <c r="DB230" s="80"/>
      <c r="DC230" s="80"/>
      <c r="DD230" s="80"/>
      <c r="DE230" s="80"/>
      <c r="DF230" s="80"/>
      <c r="DG230" s="80"/>
      <c r="DH230" s="80"/>
      <c r="DI230" s="80"/>
      <c r="DJ230" s="80"/>
      <c r="DK230" s="80"/>
      <c r="DL230" s="80"/>
      <c r="DM230" s="80"/>
      <c r="DN230" s="80"/>
      <c r="DO230" s="80"/>
    </row>
    <row r="231" spans="1:119" ht="14.25" customHeight="1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  <c r="BP231" s="80"/>
      <c r="BQ231" s="80"/>
      <c r="BR231" s="80"/>
      <c r="BS231" s="80"/>
      <c r="BT231" s="80"/>
      <c r="BU231" s="80"/>
      <c r="BV231" s="80"/>
      <c r="BW231" s="80"/>
      <c r="BX231" s="80"/>
      <c r="BY231" s="80"/>
      <c r="BZ231" s="80"/>
      <c r="CA231" s="80"/>
      <c r="CB231" s="80"/>
      <c r="CC231" s="80"/>
      <c r="CD231" s="80"/>
      <c r="CE231" s="80"/>
      <c r="CF231" s="80"/>
      <c r="CG231" s="80"/>
      <c r="CH231" s="80"/>
      <c r="CI231" s="80"/>
      <c r="CJ231" s="80"/>
      <c r="CK231" s="80"/>
      <c r="CL231" s="80"/>
      <c r="CM231" s="80"/>
      <c r="CN231" s="80"/>
      <c r="CO231" s="80"/>
      <c r="CP231" s="80"/>
      <c r="CQ231" s="80"/>
      <c r="CR231" s="80"/>
      <c r="CS231" s="80"/>
      <c r="CT231" s="80"/>
      <c r="CU231" s="80"/>
      <c r="CV231" s="80"/>
      <c r="CW231" s="80"/>
      <c r="CX231" s="80"/>
      <c r="CY231" s="80"/>
      <c r="CZ231" s="80"/>
      <c r="DA231" s="80"/>
      <c r="DB231" s="80"/>
      <c r="DC231" s="80"/>
      <c r="DD231" s="80"/>
      <c r="DE231" s="80"/>
      <c r="DF231" s="80"/>
      <c r="DG231" s="80"/>
      <c r="DH231" s="80"/>
      <c r="DI231" s="80"/>
      <c r="DJ231" s="80"/>
      <c r="DK231" s="80"/>
      <c r="DL231" s="80"/>
      <c r="DM231" s="80"/>
      <c r="DN231" s="80"/>
      <c r="DO231" s="80"/>
    </row>
    <row r="232" spans="1:119" ht="14.25" customHeight="1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  <c r="BP232" s="80"/>
      <c r="BQ232" s="80"/>
      <c r="BR232" s="80"/>
      <c r="BS232" s="80"/>
      <c r="BT232" s="80"/>
      <c r="BU232" s="80"/>
      <c r="BV232" s="80"/>
      <c r="BW232" s="80"/>
      <c r="BX232" s="80"/>
      <c r="BY232" s="80"/>
      <c r="BZ232" s="80"/>
      <c r="CA232" s="80"/>
      <c r="CB232" s="80"/>
      <c r="CC232" s="80"/>
      <c r="CD232" s="80"/>
      <c r="CE232" s="80"/>
      <c r="CF232" s="80"/>
      <c r="CG232" s="80"/>
      <c r="CH232" s="80"/>
      <c r="CI232" s="80"/>
      <c r="CJ232" s="80"/>
      <c r="CK232" s="80"/>
      <c r="CL232" s="80"/>
      <c r="CM232" s="80"/>
      <c r="CN232" s="80"/>
      <c r="CO232" s="80"/>
      <c r="CP232" s="80"/>
      <c r="CQ232" s="80"/>
      <c r="CR232" s="80"/>
      <c r="CS232" s="80"/>
      <c r="CT232" s="80"/>
      <c r="CU232" s="80"/>
      <c r="CV232" s="80"/>
      <c r="CW232" s="80"/>
      <c r="CX232" s="80"/>
      <c r="CY232" s="80"/>
      <c r="CZ232" s="80"/>
      <c r="DA232" s="80"/>
      <c r="DB232" s="80"/>
      <c r="DC232" s="80"/>
      <c r="DD232" s="80"/>
      <c r="DE232" s="80"/>
      <c r="DF232" s="80"/>
      <c r="DG232" s="80"/>
      <c r="DH232" s="80"/>
      <c r="DI232" s="80"/>
      <c r="DJ232" s="80"/>
      <c r="DK232" s="80"/>
      <c r="DL232" s="80"/>
      <c r="DM232" s="80"/>
      <c r="DN232" s="80"/>
      <c r="DO232" s="80"/>
    </row>
    <row r="233" spans="1:119" ht="14.25" customHeight="1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0"/>
      <c r="BQ233" s="80"/>
      <c r="BR233" s="80"/>
      <c r="BS233" s="80"/>
      <c r="BT233" s="80"/>
      <c r="BU233" s="80"/>
      <c r="BV233" s="80"/>
      <c r="BW233" s="80"/>
      <c r="BX233" s="80"/>
      <c r="BY233" s="80"/>
      <c r="BZ233" s="80"/>
      <c r="CA233" s="80"/>
      <c r="CB233" s="80"/>
      <c r="CC233" s="80"/>
      <c r="CD233" s="80"/>
      <c r="CE233" s="80"/>
      <c r="CF233" s="80"/>
      <c r="CG233" s="80"/>
      <c r="CH233" s="80"/>
      <c r="CI233" s="80"/>
      <c r="CJ233" s="80"/>
      <c r="CK233" s="80"/>
      <c r="CL233" s="80"/>
      <c r="CM233" s="80"/>
      <c r="CN233" s="80"/>
      <c r="CO233" s="80"/>
      <c r="CP233" s="80"/>
      <c r="CQ233" s="80"/>
      <c r="CR233" s="80"/>
      <c r="CS233" s="80"/>
      <c r="CT233" s="80"/>
      <c r="CU233" s="80"/>
      <c r="CV233" s="80"/>
      <c r="CW233" s="80"/>
      <c r="CX233" s="80"/>
      <c r="CY233" s="80"/>
      <c r="CZ233" s="80"/>
      <c r="DA233" s="80"/>
      <c r="DB233" s="80"/>
      <c r="DC233" s="80"/>
      <c r="DD233" s="80"/>
      <c r="DE233" s="80"/>
      <c r="DF233" s="80"/>
      <c r="DG233" s="80"/>
      <c r="DH233" s="80"/>
      <c r="DI233" s="80"/>
      <c r="DJ233" s="80"/>
      <c r="DK233" s="80"/>
      <c r="DL233" s="80"/>
      <c r="DM233" s="80"/>
      <c r="DN233" s="80"/>
      <c r="DO233" s="80"/>
    </row>
    <row r="234" spans="1:119" ht="14.25" customHeight="1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0"/>
      <c r="BQ234" s="80"/>
      <c r="BR234" s="80"/>
      <c r="BS234" s="80"/>
      <c r="BT234" s="80"/>
      <c r="BU234" s="80"/>
      <c r="BV234" s="80"/>
      <c r="BW234" s="80"/>
      <c r="BX234" s="80"/>
      <c r="BY234" s="80"/>
      <c r="BZ234" s="80"/>
      <c r="CA234" s="80"/>
      <c r="CB234" s="80"/>
      <c r="CC234" s="80"/>
      <c r="CD234" s="80"/>
      <c r="CE234" s="80"/>
      <c r="CF234" s="80"/>
      <c r="CG234" s="80"/>
      <c r="CH234" s="80"/>
      <c r="CI234" s="80"/>
      <c r="CJ234" s="80"/>
      <c r="CK234" s="80"/>
      <c r="CL234" s="80"/>
      <c r="CM234" s="80"/>
      <c r="CN234" s="80"/>
      <c r="CO234" s="80"/>
      <c r="CP234" s="80"/>
      <c r="CQ234" s="80"/>
      <c r="CR234" s="80"/>
      <c r="CS234" s="80"/>
      <c r="CT234" s="80"/>
      <c r="CU234" s="80"/>
      <c r="CV234" s="80"/>
      <c r="CW234" s="80"/>
      <c r="CX234" s="80"/>
      <c r="CY234" s="80"/>
      <c r="CZ234" s="80"/>
      <c r="DA234" s="80"/>
      <c r="DB234" s="80"/>
      <c r="DC234" s="80"/>
      <c r="DD234" s="80"/>
      <c r="DE234" s="80"/>
      <c r="DF234" s="80"/>
      <c r="DG234" s="80"/>
      <c r="DH234" s="80"/>
      <c r="DI234" s="80"/>
      <c r="DJ234" s="80"/>
      <c r="DK234" s="80"/>
      <c r="DL234" s="80"/>
      <c r="DM234" s="80"/>
      <c r="DN234" s="80"/>
      <c r="DO234" s="80"/>
    </row>
    <row r="235" spans="1:119" ht="14.25" customHeight="1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0"/>
      <c r="BQ235" s="80"/>
      <c r="BR235" s="80"/>
      <c r="BS235" s="80"/>
      <c r="BT235" s="80"/>
      <c r="BU235" s="80"/>
      <c r="BV235" s="80"/>
      <c r="BW235" s="80"/>
      <c r="BX235" s="80"/>
      <c r="BY235" s="80"/>
      <c r="BZ235" s="80"/>
      <c r="CA235" s="80"/>
      <c r="CB235" s="80"/>
      <c r="CC235" s="80"/>
      <c r="CD235" s="80"/>
      <c r="CE235" s="80"/>
      <c r="CF235" s="80"/>
      <c r="CG235" s="80"/>
      <c r="CH235" s="80"/>
      <c r="CI235" s="80"/>
      <c r="CJ235" s="80"/>
      <c r="CK235" s="80"/>
      <c r="CL235" s="80"/>
      <c r="CM235" s="80"/>
      <c r="CN235" s="80"/>
      <c r="CO235" s="80"/>
      <c r="CP235" s="80"/>
      <c r="CQ235" s="80"/>
      <c r="CR235" s="80"/>
      <c r="CS235" s="80"/>
      <c r="CT235" s="80"/>
      <c r="CU235" s="80"/>
      <c r="CV235" s="80"/>
      <c r="CW235" s="80"/>
      <c r="CX235" s="80"/>
      <c r="CY235" s="80"/>
      <c r="CZ235" s="80"/>
      <c r="DA235" s="80"/>
      <c r="DB235" s="80"/>
      <c r="DC235" s="80"/>
      <c r="DD235" s="80"/>
      <c r="DE235" s="80"/>
      <c r="DF235" s="80"/>
      <c r="DG235" s="80"/>
      <c r="DH235" s="80"/>
      <c r="DI235" s="80"/>
      <c r="DJ235" s="80"/>
      <c r="DK235" s="80"/>
      <c r="DL235" s="80"/>
      <c r="DM235" s="80"/>
      <c r="DN235" s="80"/>
      <c r="DO235" s="80"/>
    </row>
    <row r="236" spans="1:119" ht="14.25" customHeight="1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0"/>
      <c r="BQ236" s="80"/>
      <c r="BR236" s="80"/>
      <c r="BS236" s="80"/>
      <c r="BT236" s="80"/>
      <c r="BU236" s="80"/>
      <c r="BV236" s="80"/>
      <c r="BW236" s="80"/>
      <c r="BX236" s="80"/>
      <c r="BY236" s="80"/>
      <c r="BZ236" s="80"/>
      <c r="CA236" s="80"/>
      <c r="CB236" s="80"/>
      <c r="CC236" s="80"/>
      <c r="CD236" s="80"/>
      <c r="CE236" s="80"/>
      <c r="CF236" s="80"/>
      <c r="CG236" s="80"/>
      <c r="CH236" s="80"/>
      <c r="CI236" s="80"/>
      <c r="CJ236" s="80"/>
      <c r="CK236" s="80"/>
      <c r="CL236" s="80"/>
      <c r="CM236" s="80"/>
      <c r="CN236" s="80"/>
      <c r="CO236" s="80"/>
      <c r="CP236" s="80"/>
      <c r="CQ236" s="80"/>
      <c r="CR236" s="80"/>
      <c r="CS236" s="80"/>
      <c r="CT236" s="80"/>
      <c r="CU236" s="80"/>
      <c r="CV236" s="80"/>
      <c r="CW236" s="80"/>
      <c r="CX236" s="80"/>
      <c r="CY236" s="80"/>
      <c r="CZ236" s="80"/>
      <c r="DA236" s="80"/>
      <c r="DB236" s="80"/>
      <c r="DC236" s="80"/>
      <c r="DD236" s="80"/>
      <c r="DE236" s="80"/>
      <c r="DF236" s="80"/>
      <c r="DG236" s="80"/>
      <c r="DH236" s="80"/>
      <c r="DI236" s="80"/>
      <c r="DJ236" s="80"/>
      <c r="DK236" s="80"/>
      <c r="DL236" s="80"/>
      <c r="DM236" s="80"/>
      <c r="DN236" s="80"/>
      <c r="DO236" s="80"/>
    </row>
    <row r="237" spans="1:119" ht="14.25" customHeight="1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  <c r="BP237" s="80"/>
      <c r="BQ237" s="80"/>
      <c r="BR237" s="80"/>
      <c r="BS237" s="80"/>
      <c r="BT237" s="80"/>
      <c r="BU237" s="80"/>
      <c r="BV237" s="80"/>
      <c r="BW237" s="80"/>
      <c r="BX237" s="80"/>
      <c r="BY237" s="80"/>
      <c r="BZ237" s="80"/>
      <c r="CA237" s="80"/>
      <c r="CB237" s="80"/>
      <c r="CC237" s="80"/>
      <c r="CD237" s="80"/>
      <c r="CE237" s="80"/>
      <c r="CF237" s="80"/>
      <c r="CG237" s="80"/>
      <c r="CH237" s="80"/>
      <c r="CI237" s="80"/>
      <c r="CJ237" s="80"/>
      <c r="CK237" s="80"/>
      <c r="CL237" s="80"/>
      <c r="CM237" s="80"/>
      <c r="CN237" s="80"/>
      <c r="CO237" s="80"/>
      <c r="CP237" s="80"/>
      <c r="CQ237" s="80"/>
      <c r="CR237" s="80"/>
      <c r="CS237" s="80"/>
      <c r="CT237" s="80"/>
      <c r="CU237" s="80"/>
      <c r="CV237" s="80"/>
      <c r="CW237" s="80"/>
      <c r="CX237" s="80"/>
      <c r="CY237" s="80"/>
      <c r="CZ237" s="80"/>
      <c r="DA237" s="80"/>
      <c r="DB237" s="80"/>
      <c r="DC237" s="80"/>
      <c r="DD237" s="80"/>
      <c r="DE237" s="80"/>
      <c r="DF237" s="80"/>
      <c r="DG237" s="80"/>
      <c r="DH237" s="80"/>
      <c r="DI237" s="80"/>
      <c r="DJ237" s="80"/>
      <c r="DK237" s="80"/>
      <c r="DL237" s="80"/>
      <c r="DM237" s="80"/>
      <c r="DN237" s="80"/>
      <c r="DO237" s="80"/>
    </row>
    <row r="238" spans="1:119" ht="14.25" customHeight="1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  <c r="BP238" s="80"/>
      <c r="BQ238" s="80"/>
      <c r="BR238" s="80"/>
      <c r="BS238" s="80"/>
      <c r="BT238" s="80"/>
      <c r="BU238" s="80"/>
      <c r="BV238" s="80"/>
      <c r="BW238" s="80"/>
      <c r="BX238" s="80"/>
      <c r="BY238" s="80"/>
      <c r="BZ238" s="80"/>
      <c r="CA238" s="80"/>
      <c r="CB238" s="80"/>
      <c r="CC238" s="80"/>
      <c r="CD238" s="80"/>
      <c r="CE238" s="80"/>
      <c r="CF238" s="80"/>
      <c r="CG238" s="80"/>
      <c r="CH238" s="80"/>
      <c r="CI238" s="80"/>
      <c r="CJ238" s="80"/>
      <c r="CK238" s="80"/>
      <c r="CL238" s="80"/>
      <c r="CM238" s="80"/>
      <c r="CN238" s="80"/>
      <c r="CO238" s="80"/>
      <c r="CP238" s="80"/>
      <c r="CQ238" s="80"/>
      <c r="CR238" s="80"/>
      <c r="CS238" s="80"/>
      <c r="CT238" s="80"/>
      <c r="CU238" s="80"/>
      <c r="CV238" s="80"/>
      <c r="CW238" s="80"/>
      <c r="CX238" s="80"/>
      <c r="CY238" s="80"/>
      <c r="CZ238" s="80"/>
      <c r="DA238" s="80"/>
      <c r="DB238" s="80"/>
      <c r="DC238" s="80"/>
      <c r="DD238" s="80"/>
      <c r="DE238" s="80"/>
      <c r="DF238" s="80"/>
      <c r="DG238" s="80"/>
      <c r="DH238" s="80"/>
      <c r="DI238" s="80"/>
      <c r="DJ238" s="80"/>
      <c r="DK238" s="80"/>
      <c r="DL238" s="80"/>
      <c r="DM238" s="80"/>
      <c r="DN238" s="80"/>
      <c r="DO238" s="80"/>
    </row>
    <row r="239" spans="1:119" ht="14.25" customHeight="1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  <c r="BP239" s="80"/>
      <c r="BQ239" s="80"/>
      <c r="BR239" s="80"/>
      <c r="BS239" s="80"/>
      <c r="BT239" s="80"/>
      <c r="BU239" s="80"/>
      <c r="BV239" s="80"/>
      <c r="BW239" s="80"/>
      <c r="BX239" s="80"/>
      <c r="BY239" s="80"/>
      <c r="BZ239" s="80"/>
      <c r="CA239" s="80"/>
      <c r="CB239" s="80"/>
      <c r="CC239" s="80"/>
      <c r="CD239" s="80"/>
      <c r="CE239" s="80"/>
      <c r="CF239" s="80"/>
      <c r="CG239" s="80"/>
      <c r="CH239" s="80"/>
      <c r="CI239" s="80"/>
      <c r="CJ239" s="80"/>
      <c r="CK239" s="80"/>
      <c r="CL239" s="80"/>
      <c r="CM239" s="80"/>
      <c r="CN239" s="80"/>
      <c r="CO239" s="80"/>
      <c r="CP239" s="80"/>
      <c r="CQ239" s="80"/>
      <c r="CR239" s="80"/>
      <c r="CS239" s="80"/>
      <c r="CT239" s="80"/>
      <c r="CU239" s="80"/>
      <c r="CV239" s="80"/>
      <c r="CW239" s="80"/>
      <c r="CX239" s="80"/>
      <c r="CY239" s="80"/>
      <c r="CZ239" s="80"/>
      <c r="DA239" s="80"/>
      <c r="DB239" s="80"/>
      <c r="DC239" s="80"/>
      <c r="DD239" s="80"/>
      <c r="DE239" s="80"/>
      <c r="DF239" s="80"/>
      <c r="DG239" s="80"/>
      <c r="DH239" s="80"/>
      <c r="DI239" s="80"/>
      <c r="DJ239" s="80"/>
      <c r="DK239" s="80"/>
      <c r="DL239" s="80"/>
      <c r="DM239" s="80"/>
      <c r="DN239" s="80"/>
      <c r="DO239" s="80"/>
    </row>
    <row r="240" spans="1:119" ht="14.25" customHeight="1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  <c r="BP240" s="80"/>
      <c r="BQ240" s="80"/>
      <c r="BR240" s="80"/>
      <c r="BS240" s="80"/>
      <c r="BT240" s="80"/>
      <c r="BU240" s="80"/>
      <c r="BV240" s="80"/>
      <c r="BW240" s="80"/>
      <c r="BX240" s="80"/>
      <c r="BY240" s="80"/>
      <c r="BZ240" s="80"/>
      <c r="CA240" s="80"/>
      <c r="CB240" s="80"/>
      <c r="CC240" s="80"/>
      <c r="CD240" s="80"/>
      <c r="CE240" s="80"/>
      <c r="CF240" s="80"/>
      <c r="CG240" s="80"/>
      <c r="CH240" s="80"/>
      <c r="CI240" s="80"/>
      <c r="CJ240" s="80"/>
      <c r="CK240" s="80"/>
      <c r="CL240" s="80"/>
      <c r="CM240" s="80"/>
      <c r="CN240" s="80"/>
      <c r="CO240" s="80"/>
      <c r="CP240" s="80"/>
      <c r="CQ240" s="80"/>
      <c r="CR240" s="80"/>
      <c r="CS240" s="80"/>
      <c r="CT240" s="80"/>
      <c r="CU240" s="80"/>
      <c r="CV240" s="80"/>
      <c r="CW240" s="80"/>
      <c r="CX240" s="80"/>
      <c r="CY240" s="80"/>
      <c r="CZ240" s="80"/>
      <c r="DA240" s="80"/>
      <c r="DB240" s="80"/>
      <c r="DC240" s="80"/>
      <c r="DD240" s="80"/>
      <c r="DE240" s="80"/>
      <c r="DF240" s="80"/>
      <c r="DG240" s="80"/>
      <c r="DH240" s="80"/>
      <c r="DI240" s="80"/>
      <c r="DJ240" s="80"/>
      <c r="DK240" s="80"/>
      <c r="DL240" s="80"/>
      <c r="DM240" s="80"/>
      <c r="DN240" s="80"/>
      <c r="DO240" s="80"/>
    </row>
    <row r="241" spans="1:119" ht="14.25" customHeight="1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  <c r="BP241" s="80"/>
      <c r="BQ241" s="80"/>
      <c r="BR241" s="80"/>
      <c r="BS241" s="80"/>
      <c r="BT241" s="80"/>
      <c r="BU241" s="80"/>
      <c r="BV241" s="80"/>
      <c r="BW241" s="80"/>
      <c r="BX241" s="80"/>
      <c r="BY241" s="80"/>
      <c r="BZ241" s="80"/>
      <c r="CA241" s="80"/>
      <c r="CB241" s="80"/>
      <c r="CC241" s="80"/>
      <c r="CD241" s="80"/>
      <c r="CE241" s="80"/>
      <c r="CF241" s="80"/>
      <c r="CG241" s="80"/>
      <c r="CH241" s="80"/>
      <c r="CI241" s="80"/>
      <c r="CJ241" s="80"/>
      <c r="CK241" s="80"/>
      <c r="CL241" s="80"/>
      <c r="CM241" s="80"/>
      <c r="CN241" s="80"/>
      <c r="CO241" s="80"/>
      <c r="CP241" s="80"/>
      <c r="CQ241" s="80"/>
      <c r="CR241" s="80"/>
      <c r="CS241" s="80"/>
      <c r="CT241" s="80"/>
      <c r="CU241" s="80"/>
      <c r="CV241" s="80"/>
      <c r="CW241" s="80"/>
      <c r="CX241" s="80"/>
      <c r="CY241" s="80"/>
      <c r="CZ241" s="80"/>
      <c r="DA241" s="80"/>
      <c r="DB241" s="80"/>
      <c r="DC241" s="80"/>
      <c r="DD241" s="80"/>
      <c r="DE241" s="80"/>
      <c r="DF241" s="80"/>
      <c r="DG241" s="80"/>
      <c r="DH241" s="80"/>
      <c r="DI241" s="80"/>
      <c r="DJ241" s="80"/>
      <c r="DK241" s="80"/>
      <c r="DL241" s="80"/>
      <c r="DM241" s="80"/>
      <c r="DN241" s="80"/>
      <c r="DO241" s="80"/>
    </row>
    <row r="242" spans="1:119" ht="14.25" customHeight="1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  <c r="BP242" s="80"/>
      <c r="BQ242" s="80"/>
      <c r="BR242" s="80"/>
      <c r="BS242" s="80"/>
      <c r="BT242" s="80"/>
      <c r="BU242" s="80"/>
      <c r="BV242" s="80"/>
      <c r="BW242" s="80"/>
      <c r="BX242" s="80"/>
      <c r="BY242" s="80"/>
      <c r="BZ242" s="80"/>
      <c r="CA242" s="80"/>
      <c r="CB242" s="80"/>
      <c r="CC242" s="80"/>
      <c r="CD242" s="80"/>
      <c r="CE242" s="80"/>
      <c r="CF242" s="80"/>
      <c r="CG242" s="80"/>
      <c r="CH242" s="80"/>
      <c r="CI242" s="80"/>
      <c r="CJ242" s="80"/>
      <c r="CK242" s="80"/>
      <c r="CL242" s="80"/>
      <c r="CM242" s="80"/>
      <c r="CN242" s="80"/>
      <c r="CO242" s="80"/>
      <c r="CP242" s="80"/>
      <c r="CQ242" s="80"/>
      <c r="CR242" s="80"/>
      <c r="CS242" s="80"/>
      <c r="CT242" s="80"/>
      <c r="CU242" s="80"/>
      <c r="CV242" s="80"/>
      <c r="CW242" s="80"/>
      <c r="CX242" s="80"/>
      <c r="CY242" s="80"/>
      <c r="CZ242" s="80"/>
      <c r="DA242" s="80"/>
      <c r="DB242" s="80"/>
      <c r="DC242" s="80"/>
      <c r="DD242" s="80"/>
      <c r="DE242" s="80"/>
      <c r="DF242" s="80"/>
      <c r="DG242" s="80"/>
      <c r="DH242" s="80"/>
      <c r="DI242" s="80"/>
      <c r="DJ242" s="80"/>
      <c r="DK242" s="80"/>
      <c r="DL242" s="80"/>
      <c r="DM242" s="80"/>
      <c r="DN242" s="80"/>
      <c r="DO242" s="80"/>
    </row>
    <row r="243" spans="1:119" ht="14.25" customHeight="1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  <c r="BP243" s="80"/>
      <c r="BQ243" s="80"/>
      <c r="BR243" s="80"/>
      <c r="BS243" s="80"/>
      <c r="BT243" s="80"/>
      <c r="BU243" s="80"/>
      <c r="BV243" s="80"/>
      <c r="BW243" s="80"/>
      <c r="BX243" s="80"/>
      <c r="BY243" s="80"/>
      <c r="BZ243" s="80"/>
      <c r="CA243" s="80"/>
      <c r="CB243" s="80"/>
      <c r="CC243" s="80"/>
      <c r="CD243" s="80"/>
      <c r="CE243" s="80"/>
      <c r="CF243" s="80"/>
      <c r="CG243" s="80"/>
      <c r="CH243" s="80"/>
      <c r="CI243" s="80"/>
      <c r="CJ243" s="80"/>
      <c r="CK243" s="80"/>
      <c r="CL243" s="80"/>
      <c r="CM243" s="80"/>
      <c r="CN243" s="80"/>
      <c r="CO243" s="80"/>
      <c r="CP243" s="80"/>
      <c r="CQ243" s="80"/>
      <c r="CR243" s="80"/>
      <c r="CS243" s="80"/>
      <c r="CT243" s="80"/>
      <c r="CU243" s="80"/>
      <c r="CV243" s="80"/>
      <c r="CW243" s="80"/>
      <c r="CX243" s="80"/>
      <c r="CY243" s="80"/>
      <c r="CZ243" s="80"/>
      <c r="DA243" s="80"/>
      <c r="DB243" s="80"/>
      <c r="DC243" s="80"/>
      <c r="DD243" s="80"/>
      <c r="DE243" s="80"/>
      <c r="DF243" s="80"/>
      <c r="DG243" s="80"/>
      <c r="DH243" s="80"/>
      <c r="DI243" s="80"/>
      <c r="DJ243" s="80"/>
      <c r="DK243" s="80"/>
      <c r="DL243" s="80"/>
      <c r="DM243" s="80"/>
      <c r="DN243" s="80"/>
      <c r="DO243" s="80"/>
    </row>
    <row r="244" spans="1:119" ht="14.25" customHeight="1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  <c r="BP244" s="80"/>
      <c r="BQ244" s="80"/>
      <c r="BR244" s="80"/>
      <c r="BS244" s="80"/>
      <c r="BT244" s="80"/>
      <c r="BU244" s="80"/>
      <c r="BV244" s="80"/>
      <c r="BW244" s="80"/>
      <c r="BX244" s="80"/>
      <c r="BY244" s="80"/>
      <c r="BZ244" s="80"/>
      <c r="CA244" s="80"/>
      <c r="CB244" s="80"/>
      <c r="CC244" s="80"/>
      <c r="CD244" s="80"/>
      <c r="CE244" s="80"/>
      <c r="CF244" s="80"/>
      <c r="CG244" s="80"/>
      <c r="CH244" s="80"/>
      <c r="CI244" s="80"/>
      <c r="CJ244" s="80"/>
      <c r="CK244" s="80"/>
      <c r="CL244" s="80"/>
      <c r="CM244" s="80"/>
      <c r="CN244" s="80"/>
      <c r="CO244" s="80"/>
      <c r="CP244" s="80"/>
      <c r="CQ244" s="80"/>
      <c r="CR244" s="80"/>
      <c r="CS244" s="80"/>
      <c r="CT244" s="80"/>
      <c r="CU244" s="80"/>
      <c r="CV244" s="80"/>
      <c r="CW244" s="80"/>
      <c r="CX244" s="80"/>
      <c r="CY244" s="80"/>
      <c r="CZ244" s="80"/>
      <c r="DA244" s="80"/>
      <c r="DB244" s="80"/>
      <c r="DC244" s="80"/>
      <c r="DD244" s="80"/>
      <c r="DE244" s="80"/>
      <c r="DF244" s="80"/>
      <c r="DG244" s="80"/>
      <c r="DH244" s="80"/>
      <c r="DI244" s="80"/>
      <c r="DJ244" s="80"/>
      <c r="DK244" s="80"/>
      <c r="DL244" s="80"/>
      <c r="DM244" s="80"/>
      <c r="DN244" s="80"/>
      <c r="DO244" s="80"/>
    </row>
    <row r="245" spans="1:119" ht="14.25" customHeight="1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  <c r="BP245" s="80"/>
      <c r="BQ245" s="80"/>
      <c r="BR245" s="80"/>
      <c r="BS245" s="80"/>
      <c r="BT245" s="80"/>
      <c r="BU245" s="80"/>
      <c r="BV245" s="80"/>
      <c r="BW245" s="80"/>
      <c r="BX245" s="80"/>
      <c r="BY245" s="80"/>
      <c r="BZ245" s="80"/>
      <c r="CA245" s="80"/>
      <c r="CB245" s="80"/>
      <c r="CC245" s="80"/>
      <c r="CD245" s="80"/>
      <c r="CE245" s="80"/>
      <c r="CF245" s="80"/>
      <c r="CG245" s="80"/>
      <c r="CH245" s="80"/>
      <c r="CI245" s="80"/>
      <c r="CJ245" s="80"/>
      <c r="CK245" s="80"/>
      <c r="CL245" s="80"/>
      <c r="CM245" s="80"/>
      <c r="CN245" s="80"/>
      <c r="CO245" s="80"/>
      <c r="CP245" s="80"/>
      <c r="CQ245" s="80"/>
      <c r="CR245" s="80"/>
      <c r="CS245" s="80"/>
      <c r="CT245" s="80"/>
      <c r="CU245" s="80"/>
      <c r="CV245" s="80"/>
      <c r="CW245" s="80"/>
      <c r="CX245" s="80"/>
      <c r="CY245" s="80"/>
      <c r="CZ245" s="80"/>
      <c r="DA245" s="80"/>
      <c r="DB245" s="80"/>
      <c r="DC245" s="80"/>
      <c r="DD245" s="80"/>
      <c r="DE245" s="80"/>
      <c r="DF245" s="80"/>
      <c r="DG245" s="80"/>
      <c r="DH245" s="80"/>
      <c r="DI245" s="80"/>
      <c r="DJ245" s="80"/>
      <c r="DK245" s="80"/>
      <c r="DL245" s="80"/>
      <c r="DM245" s="80"/>
      <c r="DN245" s="80"/>
      <c r="DO245" s="80"/>
    </row>
    <row r="246" spans="1:119" ht="14.25" customHeight="1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  <c r="BP246" s="80"/>
      <c r="BQ246" s="80"/>
      <c r="BR246" s="80"/>
      <c r="BS246" s="80"/>
      <c r="BT246" s="80"/>
      <c r="BU246" s="80"/>
      <c r="BV246" s="80"/>
      <c r="BW246" s="80"/>
      <c r="BX246" s="80"/>
      <c r="BY246" s="80"/>
      <c r="BZ246" s="80"/>
      <c r="CA246" s="80"/>
      <c r="CB246" s="80"/>
      <c r="CC246" s="80"/>
      <c r="CD246" s="80"/>
      <c r="CE246" s="80"/>
      <c r="CF246" s="80"/>
      <c r="CG246" s="80"/>
      <c r="CH246" s="80"/>
      <c r="CI246" s="80"/>
      <c r="CJ246" s="80"/>
      <c r="CK246" s="80"/>
      <c r="CL246" s="80"/>
      <c r="CM246" s="80"/>
      <c r="CN246" s="80"/>
      <c r="CO246" s="80"/>
      <c r="CP246" s="80"/>
      <c r="CQ246" s="80"/>
      <c r="CR246" s="80"/>
      <c r="CS246" s="80"/>
      <c r="CT246" s="80"/>
      <c r="CU246" s="80"/>
      <c r="CV246" s="80"/>
      <c r="CW246" s="80"/>
      <c r="CX246" s="80"/>
      <c r="CY246" s="80"/>
      <c r="CZ246" s="80"/>
      <c r="DA246" s="80"/>
      <c r="DB246" s="80"/>
      <c r="DC246" s="80"/>
      <c r="DD246" s="80"/>
      <c r="DE246" s="80"/>
      <c r="DF246" s="80"/>
      <c r="DG246" s="80"/>
      <c r="DH246" s="80"/>
      <c r="DI246" s="80"/>
      <c r="DJ246" s="80"/>
      <c r="DK246" s="80"/>
      <c r="DL246" s="80"/>
      <c r="DM246" s="80"/>
      <c r="DN246" s="80"/>
      <c r="DO246" s="80"/>
    </row>
    <row r="247" spans="1:119" ht="14.25" customHeight="1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0"/>
      <c r="BQ247" s="80"/>
      <c r="BR247" s="80"/>
      <c r="BS247" s="80"/>
      <c r="BT247" s="80"/>
      <c r="BU247" s="80"/>
      <c r="BV247" s="80"/>
      <c r="BW247" s="80"/>
      <c r="BX247" s="80"/>
      <c r="BY247" s="80"/>
      <c r="BZ247" s="80"/>
      <c r="CA247" s="80"/>
      <c r="CB247" s="80"/>
      <c r="CC247" s="80"/>
      <c r="CD247" s="80"/>
      <c r="CE247" s="80"/>
      <c r="CF247" s="80"/>
      <c r="CG247" s="80"/>
      <c r="CH247" s="80"/>
      <c r="CI247" s="80"/>
      <c r="CJ247" s="80"/>
      <c r="CK247" s="80"/>
      <c r="CL247" s="80"/>
      <c r="CM247" s="80"/>
      <c r="CN247" s="80"/>
      <c r="CO247" s="80"/>
      <c r="CP247" s="80"/>
      <c r="CQ247" s="80"/>
      <c r="CR247" s="80"/>
      <c r="CS247" s="80"/>
      <c r="CT247" s="80"/>
      <c r="CU247" s="80"/>
      <c r="CV247" s="80"/>
      <c r="CW247" s="80"/>
      <c r="CX247" s="80"/>
      <c r="CY247" s="80"/>
      <c r="CZ247" s="80"/>
      <c r="DA247" s="80"/>
      <c r="DB247" s="80"/>
      <c r="DC247" s="80"/>
      <c r="DD247" s="80"/>
      <c r="DE247" s="80"/>
      <c r="DF247" s="80"/>
      <c r="DG247" s="80"/>
      <c r="DH247" s="80"/>
      <c r="DI247" s="80"/>
      <c r="DJ247" s="80"/>
      <c r="DK247" s="80"/>
      <c r="DL247" s="80"/>
      <c r="DM247" s="80"/>
      <c r="DN247" s="80"/>
      <c r="DO247" s="80"/>
    </row>
    <row r="248" spans="1:119" ht="14.25" customHeight="1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  <c r="BV248" s="80"/>
      <c r="BW248" s="80"/>
      <c r="BX248" s="80"/>
      <c r="BY248" s="80"/>
      <c r="BZ248" s="80"/>
      <c r="CA248" s="80"/>
      <c r="CB248" s="80"/>
      <c r="CC248" s="80"/>
      <c r="CD248" s="80"/>
      <c r="CE248" s="80"/>
      <c r="CF248" s="80"/>
      <c r="CG248" s="80"/>
      <c r="CH248" s="80"/>
      <c r="CI248" s="80"/>
      <c r="CJ248" s="80"/>
      <c r="CK248" s="80"/>
      <c r="CL248" s="80"/>
      <c r="CM248" s="80"/>
      <c r="CN248" s="80"/>
      <c r="CO248" s="80"/>
      <c r="CP248" s="80"/>
      <c r="CQ248" s="80"/>
      <c r="CR248" s="80"/>
      <c r="CS248" s="80"/>
      <c r="CT248" s="80"/>
      <c r="CU248" s="80"/>
      <c r="CV248" s="80"/>
      <c r="CW248" s="80"/>
      <c r="CX248" s="80"/>
      <c r="CY248" s="80"/>
      <c r="CZ248" s="80"/>
      <c r="DA248" s="80"/>
      <c r="DB248" s="80"/>
      <c r="DC248" s="80"/>
      <c r="DD248" s="80"/>
      <c r="DE248" s="80"/>
      <c r="DF248" s="80"/>
      <c r="DG248" s="80"/>
      <c r="DH248" s="80"/>
      <c r="DI248" s="80"/>
      <c r="DJ248" s="80"/>
      <c r="DK248" s="80"/>
      <c r="DL248" s="80"/>
      <c r="DM248" s="80"/>
      <c r="DN248" s="80"/>
      <c r="DO248" s="80"/>
    </row>
    <row r="249" spans="1:119" ht="14.25" customHeight="1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80"/>
      <c r="BS249" s="80"/>
      <c r="BT249" s="80"/>
      <c r="BU249" s="80"/>
      <c r="BV249" s="80"/>
      <c r="BW249" s="80"/>
      <c r="BX249" s="80"/>
      <c r="BY249" s="80"/>
      <c r="BZ249" s="80"/>
      <c r="CA249" s="80"/>
      <c r="CB249" s="80"/>
      <c r="CC249" s="80"/>
      <c r="CD249" s="80"/>
      <c r="CE249" s="80"/>
      <c r="CF249" s="80"/>
      <c r="CG249" s="80"/>
      <c r="CH249" s="80"/>
      <c r="CI249" s="80"/>
      <c r="CJ249" s="80"/>
      <c r="CK249" s="80"/>
      <c r="CL249" s="80"/>
      <c r="CM249" s="80"/>
      <c r="CN249" s="80"/>
      <c r="CO249" s="80"/>
      <c r="CP249" s="80"/>
      <c r="CQ249" s="80"/>
      <c r="CR249" s="80"/>
      <c r="CS249" s="80"/>
      <c r="CT249" s="80"/>
      <c r="CU249" s="80"/>
      <c r="CV249" s="80"/>
      <c r="CW249" s="80"/>
      <c r="CX249" s="80"/>
      <c r="CY249" s="80"/>
      <c r="CZ249" s="80"/>
      <c r="DA249" s="80"/>
      <c r="DB249" s="80"/>
      <c r="DC249" s="80"/>
      <c r="DD249" s="80"/>
      <c r="DE249" s="80"/>
      <c r="DF249" s="80"/>
      <c r="DG249" s="80"/>
      <c r="DH249" s="80"/>
      <c r="DI249" s="80"/>
      <c r="DJ249" s="80"/>
      <c r="DK249" s="80"/>
      <c r="DL249" s="80"/>
      <c r="DM249" s="80"/>
      <c r="DN249" s="80"/>
      <c r="DO249" s="80"/>
    </row>
    <row r="250" spans="1:119" ht="14.25" customHeight="1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0"/>
      <c r="BQ250" s="80"/>
      <c r="BR250" s="80"/>
      <c r="BS250" s="80"/>
      <c r="BT250" s="80"/>
      <c r="BU250" s="80"/>
      <c r="BV250" s="80"/>
      <c r="BW250" s="80"/>
      <c r="BX250" s="80"/>
      <c r="BY250" s="80"/>
      <c r="BZ250" s="80"/>
      <c r="CA250" s="80"/>
      <c r="CB250" s="80"/>
      <c r="CC250" s="80"/>
      <c r="CD250" s="80"/>
      <c r="CE250" s="80"/>
      <c r="CF250" s="80"/>
      <c r="CG250" s="80"/>
      <c r="CH250" s="80"/>
      <c r="CI250" s="80"/>
      <c r="CJ250" s="80"/>
      <c r="CK250" s="80"/>
      <c r="CL250" s="80"/>
      <c r="CM250" s="80"/>
      <c r="CN250" s="80"/>
      <c r="CO250" s="80"/>
      <c r="CP250" s="80"/>
      <c r="CQ250" s="80"/>
      <c r="CR250" s="80"/>
      <c r="CS250" s="80"/>
      <c r="CT250" s="80"/>
      <c r="CU250" s="80"/>
      <c r="CV250" s="80"/>
      <c r="CW250" s="80"/>
      <c r="CX250" s="80"/>
      <c r="CY250" s="80"/>
      <c r="CZ250" s="80"/>
      <c r="DA250" s="80"/>
      <c r="DB250" s="80"/>
      <c r="DC250" s="80"/>
      <c r="DD250" s="80"/>
      <c r="DE250" s="80"/>
      <c r="DF250" s="80"/>
      <c r="DG250" s="80"/>
      <c r="DH250" s="80"/>
      <c r="DI250" s="80"/>
      <c r="DJ250" s="80"/>
      <c r="DK250" s="80"/>
      <c r="DL250" s="80"/>
      <c r="DM250" s="80"/>
      <c r="DN250" s="80"/>
      <c r="DO250" s="80"/>
    </row>
    <row r="251" spans="1:119" ht="14.25" customHeight="1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80"/>
      <c r="BS251" s="80"/>
      <c r="BT251" s="80"/>
      <c r="BU251" s="80"/>
      <c r="BV251" s="80"/>
      <c r="BW251" s="80"/>
      <c r="BX251" s="80"/>
      <c r="BY251" s="80"/>
      <c r="BZ251" s="80"/>
      <c r="CA251" s="80"/>
      <c r="CB251" s="80"/>
      <c r="CC251" s="80"/>
      <c r="CD251" s="80"/>
      <c r="CE251" s="80"/>
      <c r="CF251" s="80"/>
      <c r="CG251" s="80"/>
      <c r="CH251" s="80"/>
      <c r="CI251" s="80"/>
      <c r="CJ251" s="80"/>
      <c r="CK251" s="80"/>
      <c r="CL251" s="80"/>
      <c r="CM251" s="80"/>
      <c r="CN251" s="80"/>
      <c r="CO251" s="80"/>
      <c r="CP251" s="80"/>
      <c r="CQ251" s="80"/>
      <c r="CR251" s="80"/>
      <c r="CS251" s="80"/>
      <c r="CT251" s="80"/>
      <c r="CU251" s="80"/>
      <c r="CV251" s="80"/>
      <c r="CW251" s="80"/>
      <c r="CX251" s="80"/>
      <c r="CY251" s="80"/>
      <c r="CZ251" s="80"/>
      <c r="DA251" s="80"/>
      <c r="DB251" s="80"/>
      <c r="DC251" s="80"/>
      <c r="DD251" s="80"/>
      <c r="DE251" s="80"/>
      <c r="DF251" s="80"/>
      <c r="DG251" s="80"/>
      <c r="DH251" s="80"/>
      <c r="DI251" s="80"/>
      <c r="DJ251" s="80"/>
      <c r="DK251" s="80"/>
      <c r="DL251" s="80"/>
      <c r="DM251" s="80"/>
      <c r="DN251" s="80"/>
      <c r="DO251" s="80"/>
    </row>
    <row r="252" spans="1:119" ht="14.25" customHeight="1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  <c r="BP252" s="80"/>
      <c r="BQ252" s="80"/>
      <c r="BR252" s="80"/>
      <c r="BS252" s="80"/>
      <c r="BT252" s="80"/>
      <c r="BU252" s="80"/>
      <c r="BV252" s="80"/>
      <c r="BW252" s="80"/>
      <c r="BX252" s="80"/>
      <c r="BY252" s="80"/>
      <c r="BZ252" s="80"/>
      <c r="CA252" s="80"/>
      <c r="CB252" s="80"/>
      <c r="CC252" s="80"/>
      <c r="CD252" s="80"/>
      <c r="CE252" s="80"/>
      <c r="CF252" s="80"/>
      <c r="CG252" s="80"/>
      <c r="CH252" s="80"/>
      <c r="CI252" s="80"/>
      <c r="CJ252" s="80"/>
      <c r="CK252" s="80"/>
      <c r="CL252" s="80"/>
      <c r="CM252" s="80"/>
      <c r="CN252" s="80"/>
      <c r="CO252" s="80"/>
      <c r="CP252" s="80"/>
      <c r="CQ252" s="80"/>
      <c r="CR252" s="80"/>
      <c r="CS252" s="80"/>
      <c r="CT252" s="80"/>
      <c r="CU252" s="80"/>
      <c r="CV252" s="80"/>
      <c r="CW252" s="80"/>
      <c r="CX252" s="80"/>
      <c r="CY252" s="80"/>
      <c r="CZ252" s="80"/>
      <c r="DA252" s="80"/>
      <c r="DB252" s="80"/>
      <c r="DC252" s="80"/>
      <c r="DD252" s="80"/>
      <c r="DE252" s="80"/>
      <c r="DF252" s="80"/>
      <c r="DG252" s="80"/>
      <c r="DH252" s="80"/>
      <c r="DI252" s="80"/>
      <c r="DJ252" s="80"/>
      <c r="DK252" s="80"/>
      <c r="DL252" s="80"/>
      <c r="DM252" s="80"/>
      <c r="DN252" s="80"/>
      <c r="DO252" s="80"/>
    </row>
    <row r="253" spans="1:119" ht="14.25" customHeight="1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  <c r="BP253" s="80"/>
      <c r="BQ253" s="80"/>
      <c r="BR253" s="80"/>
      <c r="BS253" s="80"/>
      <c r="BT253" s="80"/>
      <c r="BU253" s="80"/>
      <c r="BV253" s="80"/>
      <c r="BW253" s="80"/>
      <c r="BX253" s="80"/>
      <c r="BY253" s="80"/>
      <c r="BZ253" s="80"/>
      <c r="CA253" s="80"/>
      <c r="CB253" s="80"/>
      <c r="CC253" s="80"/>
      <c r="CD253" s="80"/>
      <c r="CE253" s="80"/>
      <c r="CF253" s="80"/>
      <c r="CG253" s="80"/>
      <c r="CH253" s="80"/>
      <c r="CI253" s="80"/>
      <c r="CJ253" s="80"/>
      <c r="CK253" s="80"/>
      <c r="CL253" s="80"/>
      <c r="CM253" s="80"/>
      <c r="CN253" s="80"/>
      <c r="CO253" s="80"/>
      <c r="CP253" s="80"/>
      <c r="CQ253" s="80"/>
      <c r="CR253" s="80"/>
      <c r="CS253" s="80"/>
      <c r="CT253" s="80"/>
      <c r="CU253" s="80"/>
      <c r="CV253" s="80"/>
      <c r="CW253" s="80"/>
      <c r="CX253" s="80"/>
      <c r="CY253" s="80"/>
      <c r="CZ253" s="80"/>
      <c r="DA253" s="80"/>
      <c r="DB253" s="80"/>
      <c r="DC253" s="80"/>
      <c r="DD253" s="80"/>
      <c r="DE253" s="80"/>
      <c r="DF253" s="80"/>
      <c r="DG253" s="80"/>
      <c r="DH253" s="80"/>
      <c r="DI253" s="80"/>
      <c r="DJ253" s="80"/>
      <c r="DK253" s="80"/>
      <c r="DL253" s="80"/>
      <c r="DM253" s="80"/>
      <c r="DN253" s="80"/>
      <c r="DO253" s="80"/>
    </row>
    <row r="254" spans="1:119" ht="14.25" customHeight="1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  <c r="BP254" s="80"/>
      <c r="BQ254" s="80"/>
      <c r="BR254" s="80"/>
      <c r="BS254" s="80"/>
      <c r="BT254" s="80"/>
      <c r="BU254" s="80"/>
      <c r="BV254" s="80"/>
      <c r="BW254" s="80"/>
      <c r="BX254" s="80"/>
      <c r="BY254" s="80"/>
      <c r="BZ254" s="80"/>
      <c r="CA254" s="80"/>
      <c r="CB254" s="80"/>
      <c r="CC254" s="80"/>
      <c r="CD254" s="80"/>
      <c r="CE254" s="80"/>
      <c r="CF254" s="80"/>
      <c r="CG254" s="80"/>
      <c r="CH254" s="80"/>
      <c r="CI254" s="80"/>
      <c r="CJ254" s="80"/>
      <c r="CK254" s="80"/>
      <c r="CL254" s="80"/>
      <c r="CM254" s="80"/>
      <c r="CN254" s="80"/>
      <c r="CO254" s="80"/>
      <c r="CP254" s="80"/>
      <c r="CQ254" s="80"/>
      <c r="CR254" s="80"/>
      <c r="CS254" s="80"/>
      <c r="CT254" s="80"/>
      <c r="CU254" s="80"/>
      <c r="CV254" s="80"/>
      <c r="CW254" s="80"/>
      <c r="CX254" s="80"/>
      <c r="CY254" s="80"/>
      <c r="CZ254" s="80"/>
      <c r="DA254" s="80"/>
      <c r="DB254" s="80"/>
      <c r="DC254" s="80"/>
      <c r="DD254" s="80"/>
      <c r="DE254" s="80"/>
      <c r="DF254" s="80"/>
      <c r="DG254" s="80"/>
      <c r="DH254" s="80"/>
      <c r="DI254" s="80"/>
      <c r="DJ254" s="80"/>
      <c r="DK254" s="80"/>
      <c r="DL254" s="80"/>
      <c r="DM254" s="80"/>
      <c r="DN254" s="80"/>
      <c r="DO254" s="80"/>
    </row>
    <row r="255" spans="1:119" ht="14.25" customHeight="1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  <c r="BP255" s="80"/>
      <c r="BQ255" s="80"/>
      <c r="BR255" s="80"/>
      <c r="BS255" s="80"/>
      <c r="BT255" s="80"/>
      <c r="BU255" s="80"/>
      <c r="BV255" s="80"/>
      <c r="BW255" s="80"/>
      <c r="BX255" s="80"/>
      <c r="BY255" s="80"/>
      <c r="BZ255" s="80"/>
      <c r="CA255" s="80"/>
      <c r="CB255" s="80"/>
      <c r="CC255" s="80"/>
      <c r="CD255" s="80"/>
      <c r="CE255" s="80"/>
      <c r="CF255" s="80"/>
      <c r="CG255" s="80"/>
      <c r="CH255" s="80"/>
      <c r="CI255" s="80"/>
      <c r="CJ255" s="80"/>
      <c r="CK255" s="80"/>
      <c r="CL255" s="80"/>
      <c r="CM255" s="80"/>
      <c r="CN255" s="80"/>
      <c r="CO255" s="80"/>
      <c r="CP255" s="80"/>
      <c r="CQ255" s="80"/>
      <c r="CR255" s="80"/>
      <c r="CS255" s="80"/>
      <c r="CT255" s="80"/>
      <c r="CU255" s="80"/>
      <c r="CV255" s="80"/>
      <c r="CW255" s="80"/>
      <c r="CX255" s="80"/>
      <c r="CY255" s="80"/>
      <c r="CZ255" s="80"/>
      <c r="DA255" s="80"/>
      <c r="DB255" s="80"/>
      <c r="DC255" s="80"/>
      <c r="DD255" s="80"/>
      <c r="DE255" s="80"/>
      <c r="DF255" s="80"/>
      <c r="DG255" s="80"/>
      <c r="DH255" s="80"/>
      <c r="DI255" s="80"/>
      <c r="DJ255" s="80"/>
      <c r="DK255" s="80"/>
      <c r="DL255" s="80"/>
      <c r="DM255" s="80"/>
      <c r="DN255" s="80"/>
      <c r="DO255" s="80"/>
    </row>
    <row r="256" spans="1:119" ht="14.25" customHeight="1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0"/>
      <c r="BQ256" s="80"/>
      <c r="BR256" s="80"/>
      <c r="BS256" s="80"/>
      <c r="BT256" s="80"/>
      <c r="BU256" s="80"/>
      <c r="BV256" s="80"/>
      <c r="BW256" s="80"/>
      <c r="BX256" s="80"/>
      <c r="BY256" s="80"/>
      <c r="BZ256" s="80"/>
      <c r="CA256" s="80"/>
      <c r="CB256" s="80"/>
      <c r="CC256" s="80"/>
      <c r="CD256" s="80"/>
      <c r="CE256" s="80"/>
      <c r="CF256" s="80"/>
      <c r="CG256" s="80"/>
      <c r="CH256" s="80"/>
      <c r="CI256" s="80"/>
      <c r="CJ256" s="80"/>
      <c r="CK256" s="80"/>
      <c r="CL256" s="80"/>
      <c r="CM256" s="80"/>
      <c r="CN256" s="80"/>
      <c r="CO256" s="80"/>
      <c r="CP256" s="80"/>
      <c r="CQ256" s="80"/>
      <c r="CR256" s="80"/>
      <c r="CS256" s="80"/>
      <c r="CT256" s="80"/>
      <c r="CU256" s="80"/>
      <c r="CV256" s="80"/>
      <c r="CW256" s="80"/>
      <c r="CX256" s="80"/>
      <c r="CY256" s="80"/>
      <c r="CZ256" s="80"/>
      <c r="DA256" s="80"/>
      <c r="DB256" s="80"/>
      <c r="DC256" s="80"/>
      <c r="DD256" s="80"/>
      <c r="DE256" s="80"/>
      <c r="DF256" s="80"/>
      <c r="DG256" s="80"/>
      <c r="DH256" s="80"/>
      <c r="DI256" s="80"/>
      <c r="DJ256" s="80"/>
      <c r="DK256" s="80"/>
      <c r="DL256" s="80"/>
      <c r="DM256" s="80"/>
      <c r="DN256" s="80"/>
      <c r="DO256" s="80"/>
    </row>
    <row r="257" spans="1:119" ht="14.25" customHeight="1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0"/>
      <c r="BQ257" s="80"/>
      <c r="BR257" s="80"/>
      <c r="BS257" s="80"/>
      <c r="BT257" s="80"/>
      <c r="BU257" s="80"/>
      <c r="BV257" s="80"/>
      <c r="BW257" s="80"/>
      <c r="BX257" s="80"/>
      <c r="BY257" s="80"/>
      <c r="BZ257" s="80"/>
      <c r="CA257" s="80"/>
      <c r="CB257" s="80"/>
      <c r="CC257" s="80"/>
      <c r="CD257" s="80"/>
      <c r="CE257" s="80"/>
      <c r="CF257" s="80"/>
      <c r="CG257" s="80"/>
      <c r="CH257" s="80"/>
      <c r="CI257" s="80"/>
      <c r="CJ257" s="80"/>
      <c r="CK257" s="80"/>
      <c r="CL257" s="80"/>
      <c r="CM257" s="80"/>
      <c r="CN257" s="80"/>
      <c r="CO257" s="80"/>
      <c r="CP257" s="80"/>
      <c r="CQ257" s="80"/>
      <c r="CR257" s="80"/>
      <c r="CS257" s="80"/>
      <c r="CT257" s="80"/>
      <c r="CU257" s="80"/>
      <c r="CV257" s="80"/>
      <c r="CW257" s="80"/>
      <c r="CX257" s="80"/>
      <c r="CY257" s="80"/>
      <c r="CZ257" s="80"/>
      <c r="DA257" s="80"/>
      <c r="DB257" s="80"/>
      <c r="DC257" s="80"/>
      <c r="DD257" s="80"/>
      <c r="DE257" s="80"/>
      <c r="DF257" s="80"/>
      <c r="DG257" s="80"/>
      <c r="DH257" s="80"/>
      <c r="DI257" s="80"/>
      <c r="DJ257" s="80"/>
      <c r="DK257" s="80"/>
      <c r="DL257" s="80"/>
      <c r="DM257" s="80"/>
      <c r="DN257" s="80"/>
      <c r="DO257" s="80"/>
    </row>
    <row r="258" spans="1:119" ht="14.25" customHeight="1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  <c r="BP258" s="80"/>
      <c r="BQ258" s="80"/>
      <c r="BR258" s="80"/>
      <c r="BS258" s="80"/>
      <c r="BT258" s="80"/>
      <c r="BU258" s="80"/>
      <c r="BV258" s="80"/>
      <c r="BW258" s="80"/>
      <c r="BX258" s="80"/>
      <c r="BY258" s="80"/>
      <c r="BZ258" s="80"/>
      <c r="CA258" s="80"/>
      <c r="CB258" s="80"/>
      <c r="CC258" s="80"/>
      <c r="CD258" s="80"/>
      <c r="CE258" s="80"/>
      <c r="CF258" s="80"/>
      <c r="CG258" s="80"/>
      <c r="CH258" s="80"/>
      <c r="CI258" s="80"/>
      <c r="CJ258" s="80"/>
      <c r="CK258" s="80"/>
      <c r="CL258" s="80"/>
      <c r="CM258" s="80"/>
      <c r="CN258" s="80"/>
      <c r="CO258" s="80"/>
      <c r="CP258" s="80"/>
      <c r="CQ258" s="80"/>
      <c r="CR258" s="80"/>
      <c r="CS258" s="80"/>
      <c r="CT258" s="80"/>
      <c r="CU258" s="80"/>
      <c r="CV258" s="80"/>
      <c r="CW258" s="80"/>
      <c r="CX258" s="80"/>
      <c r="CY258" s="80"/>
      <c r="CZ258" s="80"/>
      <c r="DA258" s="80"/>
      <c r="DB258" s="80"/>
      <c r="DC258" s="80"/>
      <c r="DD258" s="80"/>
      <c r="DE258" s="80"/>
      <c r="DF258" s="80"/>
      <c r="DG258" s="80"/>
      <c r="DH258" s="80"/>
      <c r="DI258" s="80"/>
      <c r="DJ258" s="80"/>
      <c r="DK258" s="80"/>
      <c r="DL258" s="80"/>
      <c r="DM258" s="80"/>
      <c r="DN258" s="80"/>
      <c r="DO258" s="80"/>
    </row>
    <row r="259" spans="1:119" ht="14.25" customHeight="1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0"/>
      <c r="BQ259" s="80"/>
      <c r="BR259" s="80"/>
      <c r="BS259" s="80"/>
      <c r="BT259" s="80"/>
      <c r="BU259" s="80"/>
      <c r="BV259" s="80"/>
      <c r="BW259" s="80"/>
      <c r="BX259" s="80"/>
      <c r="BY259" s="80"/>
      <c r="BZ259" s="80"/>
      <c r="CA259" s="80"/>
      <c r="CB259" s="80"/>
      <c r="CC259" s="80"/>
      <c r="CD259" s="80"/>
      <c r="CE259" s="80"/>
      <c r="CF259" s="80"/>
      <c r="CG259" s="80"/>
      <c r="CH259" s="80"/>
      <c r="CI259" s="80"/>
      <c r="CJ259" s="80"/>
      <c r="CK259" s="80"/>
      <c r="CL259" s="80"/>
      <c r="CM259" s="80"/>
      <c r="CN259" s="80"/>
      <c r="CO259" s="80"/>
      <c r="CP259" s="80"/>
      <c r="CQ259" s="80"/>
      <c r="CR259" s="80"/>
      <c r="CS259" s="80"/>
      <c r="CT259" s="80"/>
      <c r="CU259" s="80"/>
      <c r="CV259" s="80"/>
      <c r="CW259" s="80"/>
      <c r="CX259" s="80"/>
      <c r="CY259" s="80"/>
      <c r="CZ259" s="80"/>
      <c r="DA259" s="80"/>
      <c r="DB259" s="80"/>
      <c r="DC259" s="80"/>
      <c r="DD259" s="80"/>
      <c r="DE259" s="80"/>
      <c r="DF259" s="80"/>
      <c r="DG259" s="80"/>
      <c r="DH259" s="80"/>
      <c r="DI259" s="80"/>
      <c r="DJ259" s="80"/>
      <c r="DK259" s="80"/>
      <c r="DL259" s="80"/>
      <c r="DM259" s="80"/>
      <c r="DN259" s="80"/>
      <c r="DO259" s="80"/>
    </row>
    <row r="260" spans="1:119" ht="14.25" customHeight="1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0"/>
      <c r="BQ260" s="80"/>
      <c r="BR260" s="80"/>
      <c r="BS260" s="80"/>
      <c r="BT260" s="80"/>
      <c r="BU260" s="80"/>
      <c r="BV260" s="80"/>
      <c r="BW260" s="80"/>
      <c r="BX260" s="80"/>
      <c r="BY260" s="80"/>
      <c r="BZ260" s="80"/>
      <c r="CA260" s="80"/>
      <c r="CB260" s="80"/>
      <c r="CC260" s="80"/>
      <c r="CD260" s="80"/>
      <c r="CE260" s="80"/>
      <c r="CF260" s="80"/>
      <c r="CG260" s="80"/>
      <c r="CH260" s="80"/>
      <c r="CI260" s="80"/>
      <c r="CJ260" s="80"/>
      <c r="CK260" s="80"/>
      <c r="CL260" s="80"/>
      <c r="CM260" s="80"/>
      <c r="CN260" s="80"/>
      <c r="CO260" s="80"/>
      <c r="CP260" s="80"/>
      <c r="CQ260" s="80"/>
      <c r="CR260" s="80"/>
      <c r="CS260" s="80"/>
      <c r="CT260" s="80"/>
      <c r="CU260" s="80"/>
      <c r="CV260" s="80"/>
      <c r="CW260" s="80"/>
      <c r="CX260" s="80"/>
      <c r="CY260" s="80"/>
      <c r="CZ260" s="80"/>
      <c r="DA260" s="80"/>
      <c r="DB260" s="80"/>
      <c r="DC260" s="80"/>
      <c r="DD260" s="80"/>
      <c r="DE260" s="80"/>
      <c r="DF260" s="80"/>
      <c r="DG260" s="80"/>
      <c r="DH260" s="80"/>
      <c r="DI260" s="80"/>
      <c r="DJ260" s="80"/>
      <c r="DK260" s="80"/>
      <c r="DL260" s="80"/>
      <c r="DM260" s="80"/>
      <c r="DN260" s="80"/>
      <c r="DO260" s="80"/>
    </row>
    <row r="261" spans="1:119" ht="14.25" customHeight="1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0"/>
      <c r="BQ261" s="80"/>
      <c r="BR261" s="80"/>
      <c r="BS261" s="80"/>
      <c r="BT261" s="80"/>
      <c r="BU261" s="80"/>
      <c r="BV261" s="80"/>
      <c r="BW261" s="80"/>
      <c r="BX261" s="80"/>
      <c r="BY261" s="80"/>
      <c r="BZ261" s="80"/>
      <c r="CA261" s="80"/>
      <c r="CB261" s="80"/>
      <c r="CC261" s="80"/>
      <c r="CD261" s="80"/>
      <c r="CE261" s="80"/>
      <c r="CF261" s="80"/>
      <c r="CG261" s="80"/>
      <c r="CH261" s="80"/>
      <c r="CI261" s="80"/>
      <c r="CJ261" s="80"/>
      <c r="CK261" s="80"/>
      <c r="CL261" s="80"/>
      <c r="CM261" s="80"/>
      <c r="CN261" s="80"/>
      <c r="CO261" s="80"/>
      <c r="CP261" s="80"/>
      <c r="CQ261" s="80"/>
      <c r="CR261" s="80"/>
      <c r="CS261" s="80"/>
      <c r="CT261" s="80"/>
      <c r="CU261" s="80"/>
      <c r="CV261" s="80"/>
      <c r="CW261" s="80"/>
      <c r="CX261" s="80"/>
      <c r="CY261" s="80"/>
      <c r="CZ261" s="80"/>
      <c r="DA261" s="80"/>
      <c r="DB261" s="80"/>
      <c r="DC261" s="80"/>
      <c r="DD261" s="80"/>
      <c r="DE261" s="80"/>
      <c r="DF261" s="80"/>
      <c r="DG261" s="80"/>
      <c r="DH261" s="80"/>
      <c r="DI261" s="80"/>
      <c r="DJ261" s="80"/>
      <c r="DK261" s="80"/>
      <c r="DL261" s="80"/>
      <c r="DM261" s="80"/>
      <c r="DN261" s="80"/>
      <c r="DO261" s="80"/>
    </row>
    <row r="262" spans="1:119" ht="14.25" customHeight="1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0"/>
      <c r="BR262" s="80"/>
      <c r="BS262" s="80"/>
      <c r="BT262" s="80"/>
      <c r="BU262" s="80"/>
      <c r="BV262" s="80"/>
      <c r="BW262" s="80"/>
      <c r="BX262" s="80"/>
      <c r="BY262" s="80"/>
      <c r="BZ262" s="80"/>
      <c r="CA262" s="80"/>
      <c r="CB262" s="80"/>
      <c r="CC262" s="80"/>
      <c r="CD262" s="80"/>
      <c r="CE262" s="80"/>
      <c r="CF262" s="80"/>
      <c r="CG262" s="80"/>
      <c r="CH262" s="80"/>
      <c r="CI262" s="80"/>
      <c r="CJ262" s="80"/>
      <c r="CK262" s="80"/>
      <c r="CL262" s="80"/>
      <c r="CM262" s="80"/>
      <c r="CN262" s="80"/>
      <c r="CO262" s="80"/>
      <c r="CP262" s="80"/>
      <c r="CQ262" s="80"/>
      <c r="CR262" s="80"/>
      <c r="CS262" s="80"/>
      <c r="CT262" s="80"/>
      <c r="CU262" s="80"/>
      <c r="CV262" s="80"/>
      <c r="CW262" s="80"/>
      <c r="CX262" s="80"/>
      <c r="CY262" s="80"/>
      <c r="CZ262" s="80"/>
      <c r="DA262" s="80"/>
      <c r="DB262" s="80"/>
      <c r="DC262" s="80"/>
      <c r="DD262" s="80"/>
      <c r="DE262" s="80"/>
      <c r="DF262" s="80"/>
      <c r="DG262" s="80"/>
      <c r="DH262" s="80"/>
      <c r="DI262" s="80"/>
      <c r="DJ262" s="80"/>
      <c r="DK262" s="80"/>
      <c r="DL262" s="80"/>
      <c r="DM262" s="80"/>
      <c r="DN262" s="80"/>
      <c r="DO262" s="80"/>
    </row>
    <row r="263" spans="1:119" ht="14.25" customHeight="1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0"/>
      <c r="BR263" s="80"/>
      <c r="BS263" s="80"/>
      <c r="BT263" s="80"/>
      <c r="BU263" s="80"/>
      <c r="BV263" s="80"/>
      <c r="BW263" s="80"/>
      <c r="BX263" s="80"/>
      <c r="BY263" s="80"/>
      <c r="BZ263" s="80"/>
      <c r="CA263" s="80"/>
      <c r="CB263" s="80"/>
      <c r="CC263" s="80"/>
      <c r="CD263" s="80"/>
      <c r="CE263" s="80"/>
      <c r="CF263" s="80"/>
      <c r="CG263" s="80"/>
      <c r="CH263" s="80"/>
      <c r="CI263" s="80"/>
      <c r="CJ263" s="80"/>
      <c r="CK263" s="80"/>
      <c r="CL263" s="80"/>
      <c r="CM263" s="80"/>
      <c r="CN263" s="80"/>
      <c r="CO263" s="80"/>
      <c r="CP263" s="80"/>
      <c r="CQ263" s="80"/>
      <c r="CR263" s="80"/>
      <c r="CS263" s="80"/>
      <c r="CT263" s="80"/>
      <c r="CU263" s="80"/>
      <c r="CV263" s="80"/>
      <c r="CW263" s="80"/>
      <c r="CX263" s="80"/>
      <c r="CY263" s="80"/>
      <c r="CZ263" s="80"/>
      <c r="DA263" s="80"/>
      <c r="DB263" s="80"/>
      <c r="DC263" s="80"/>
      <c r="DD263" s="80"/>
      <c r="DE263" s="80"/>
      <c r="DF263" s="80"/>
      <c r="DG263" s="80"/>
      <c r="DH263" s="80"/>
      <c r="DI263" s="80"/>
      <c r="DJ263" s="80"/>
      <c r="DK263" s="80"/>
      <c r="DL263" s="80"/>
      <c r="DM263" s="80"/>
      <c r="DN263" s="80"/>
      <c r="DO263" s="80"/>
    </row>
    <row r="264" spans="1:119" ht="14.25" customHeight="1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0"/>
      <c r="BR264" s="80"/>
      <c r="BS264" s="80"/>
      <c r="BT264" s="80"/>
      <c r="BU264" s="80"/>
      <c r="BV264" s="80"/>
      <c r="BW264" s="80"/>
      <c r="BX264" s="80"/>
      <c r="BY264" s="80"/>
      <c r="BZ264" s="80"/>
      <c r="CA264" s="80"/>
      <c r="CB264" s="80"/>
      <c r="CC264" s="80"/>
      <c r="CD264" s="80"/>
      <c r="CE264" s="80"/>
      <c r="CF264" s="80"/>
      <c r="CG264" s="80"/>
      <c r="CH264" s="80"/>
      <c r="CI264" s="80"/>
      <c r="CJ264" s="80"/>
      <c r="CK264" s="80"/>
      <c r="CL264" s="80"/>
      <c r="CM264" s="80"/>
      <c r="CN264" s="80"/>
      <c r="CO264" s="80"/>
      <c r="CP264" s="80"/>
      <c r="CQ264" s="80"/>
      <c r="CR264" s="80"/>
      <c r="CS264" s="80"/>
      <c r="CT264" s="80"/>
      <c r="CU264" s="80"/>
      <c r="CV264" s="80"/>
      <c r="CW264" s="80"/>
      <c r="CX264" s="80"/>
      <c r="CY264" s="80"/>
      <c r="CZ264" s="80"/>
      <c r="DA264" s="80"/>
      <c r="DB264" s="80"/>
      <c r="DC264" s="80"/>
      <c r="DD264" s="80"/>
      <c r="DE264" s="80"/>
      <c r="DF264" s="80"/>
      <c r="DG264" s="80"/>
      <c r="DH264" s="80"/>
      <c r="DI264" s="80"/>
      <c r="DJ264" s="80"/>
      <c r="DK264" s="80"/>
      <c r="DL264" s="80"/>
      <c r="DM264" s="80"/>
      <c r="DN264" s="80"/>
      <c r="DO264" s="80"/>
    </row>
    <row r="265" spans="1:119" ht="14.25" customHeight="1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0"/>
      <c r="BQ265" s="80"/>
      <c r="BR265" s="80"/>
      <c r="BS265" s="80"/>
      <c r="BT265" s="80"/>
      <c r="BU265" s="80"/>
      <c r="BV265" s="80"/>
      <c r="BW265" s="80"/>
      <c r="BX265" s="80"/>
      <c r="BY265" s="80"/>
      <c r="BZ265" s="80"/>
      <c r="CA265" s="80"/>
      <c r="CB265" s="80"/>
      <c r="CC265" s="80"/>
      <c r="CD265" s="80"/>
      <c r="CE265" s="80"/>
      <c r="CF265" s="80"/>
      <c r="CG265" s="80"/>
      <c r="CH265" s="80"/>
      <c r="CI265" s="80"/>
      <c r="CJ265" s="80"/>
      <c r="CK265" s="80"/>
      <c r="CL265" s="80"/>
      <c r="CM265" s="80"/>
      <c r="CN265" s="80"/>
      <c r="CO265" s="80"/>
      <c r="CP265" s="80"/>
      <c r="CQ265" s="80"/>
      <c r="CR265" s="80"/>
      <c r="CS265" s="80"/>
      <c r="CT265" s="80"/>
      <c r="CU265" s="80"/>
      <c r="CV265" s="80"/>
      <c r="CW265" s="80"/>
      <c r="CX265" s="80"/>
      <c r="CY265" s="80"/>
      <c r="CZ265" s="80"/>
      <c r="DA265" s="80"/>
      <c r="DB265" s="80"/>
      <c r="DC265" s="80"/>
      <c r="DD265" s="80"/>
      <c r="DE265" s="80"/>
      <c r="DF265" s="80"/>
      <c r="DG265" s="80"/>
      <c r="DH265" s="80"/>
      <c r="DI265" s="80"/>
      <c r="DJ265" s="80"/>
      <c r="DK265" s="80"/>
      <c r="DL265" s="80"/>
      <c r="DM265" s="80"/>
      <c r="DN265" s="80"/>
      <c r="DO265" s="80"/>
    </row>
    <row r="266" spans="1:119" ht="14.25" customHeight="1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0"/>
      <c r="BQ266" s="80"/>
      <c r="BR266" s="80"/>
      <c r="BS266" s="80"/>
      <c r="BT266" s="80"/>
      <c r="BU266" s="80"/>
      <c r="BV266" s="80"/>
      <c r="BW266" s="80"/>
      <c r="BX266" s="80"/>
      <c r="BY266" s="80"/>
      <c r="BZ266" s="80"/>
      <c r="CA266" s="80"/>
      <c r="CB266" s="80"/>
      <c r="CC266" s="80"/>
      <c r="CD266" s="80"/>
      <c r="CE266" s="80"/>
      <c r="CF266" s="80"/>
      <c r="CG266" s="80"/>
      <c r="CH266" s="80"/>
      <c r="CI266" s="80"/>
      <c r="CJ266" s="80"/>
      <c r="CK266" s="80"/>
      <c r="CL266" s="80"/>
      <c r="CM266" s="80"/>
      <c r="CN266" s="80"/>
      <c r="CO266" s="80"/>
      <c r="CP266" s="80"/>
      <c r="CQ266" s="80"/>
      <c r="CR266" s="80"/>
      <c r="CS266" s="80"/>
      <c r="CT266" s="80"/>
      <c r="CU266" s="80"/>
      <c r="CV266" s="80"/>
      <c r="CW266" s="80"/>
      <c r="CX266" s="80"/>
      <c r="CY266" s="80"/>
      <c r="CZ266" s="80"/>
      <c r="DA266" s="80"/>
      <c r="DB266" s="80"/>
      <c r="DC266" s="80"/>
      <c r="DD266" s="80"/>
      <c r="DE266" s="80"/>
      <c r="DF266" s="80"/>
      <c r="DG266" s="80"/>
      <c r="DH266" s="80"/>
      <c r="DI266" s="80"/>
      <c r="DJ266" s="80"/>
      <c r="DK266" s="80"/>
      <c r="DL266" s="80"/>
      <c r="DM266" s="80"/>
      <c r="DN266" s="80"/>
      <c r="DO266" s="80"/>
    </row>
    <row r="267" spans="1:119" ht="14.25" customHeight="1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  <c r="BV267" s="80"/>
      <c r="BW267" s="80"/>
      <c r="BX267" s="80"/>
      <c r="BY267" s="80"/>
      <c r="BZ267" s="80"/>
      <c r="CA267" s="80"/>
      <c r="CB267" s="80"/>
      <c r="CC267" s="80"/>
      <c r="CD267" s="80"/>
      <c r="CE267" s="80"/>
      <c r="CF267" s="80"/>
      <c r="CG267" s="80"/>
      <c r="CH267" s="80"/>
      <c r="CI267" s="80"/>
      <c r="CJ267" s="80"/>
      <c r="CK267" s="80"/>
      <c r="CL267" s="80"/>
      <c r="CM267" s="80"/>
      <c r="CN267" s="80"/>
      <c r="CO267" s="80"/>
      <c r="CP267" s="80"/>
      <c r="CQ267" s="80"/>
      <c r="CR267" s="80"/>
      <c r="CS267" s="80"/>
      <c r="CT267" s="80"/>
      <c r="CU267" s="80"/>
      <c r="CV267" s="80"/>
      <c r="CW267" s="80"/>
      <c r="CX267" s="80"/>
      <c r="CY267" s="80"/>
      <c r="CZ267" s="80"/>
      <c r="DA267" s="80"/>
      <c r="DB267" s="80"/>
      <c r="DC267" s="80"/>
      <c r="DD267" s="80"/>
      <c r="DE267" s="80"/>
      <c r="DF267" s="80"/>
      <c r="DG267" s="80"/>
      <c r="DH267" s="80"/>
      <c r="DI267" s="80"/>
      <c r="DJ267" s="80"/>
      <c r="DK267" s="80"/>
      <c r="DL267" s="80"/>
      <c r="DM267" s="80"/>
      <c r="DN267" s="80"/>
      <c r="DO267" s="80"/>
    </row>
    <row r="268" spans="1:119" ht="14.25" customHeight="1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0"/>
      <c r="BQ268" s="80"/>
      <c r="BR268" s="80"/>
      <c r="BS268" s="80"/>
      <c r="BT268" s="80"/>
      <c r="BU268" s="80"/>
      <c r="BV268" s="80"/>
      <c r="BW268" s="80"/>
      <c r="BX268" s="80"/>
      <c r="BY268" s="80"/>
      <c r="BZ268" s="80"/>
      <c r="CA268" s="80"/>
      <c r="CB268" s="80"/>
      <c r="CC268" s="80"/>
      <c r="CD268" s="80"/>
      <c r="CE268" s="80"/>
      <c r="CF268" s="80"/>
      <c r="CG268" s="80"/>
      <c r="CH268" s="80"/>
      <c r="CI268" s="80"/>
      <c r="CJ268" s="80"/>
      <c r="CK268" s="80"/>
      <c r="CL268" s="80"/>
      <c r="CM268" s="80"/>
      <c r="CN268" s="80"/>
      <c r="CO268" s="80"/>
      <c r="CP268" s="80"/>
      <c r="CQ268" s="80"/>
      <c r="CR268" s="80"/>
      <c r="CS268" s="80"/>
      <c r="CT268" s="80"/>
      <c r="CU268" s="80"/>
      <c r="CV268" s="80"/>
      <c r="CW268" s="80"/>
      <c r="CX268" s="80"/>
      <c r="CY268" s="80"/>
      <c r="CZ268" s="80"/>
      <c r="DA268" s="80"/>
      <c r="DB268" s="80"/>
      <c r="DC268" s="80"/>
      <c r="DD268" s="80"/>
      <c r="DE268" s="80"/>
      <c r="DF268" s="80"/>
      <c r="DG268" s="80"/>
      <c r="DH268" s="80"/>
      <c r="DI268" s="80"/>
      <c r="DJ268" s="80"/>
      <c r="DK268" s="80"/>
      <c r="DL268" s="80"/>
      <c r="DM268" s="80"/>
      <c r="DN268" s="80"/>
      <c r="DO268" s="80"/>
    </row>
    <row r="269" spans="1:119" ht="14.25" customHeight="1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0"/>
      <c r="BQ269" s="80"/>
      <c r="BR269" s="80"/>
      <c r="BS269" s="80"/>
      <c r="BT269" s="80"/>
      <c r="BU269" s="80"/>
      <c r="BV269" s="80"/>
      <c r="BW269" s="80"/>
      <c r="BX269" s="80"/>
      <c r="BY269" s="80"/>
      <c r="BZ269" s="80"/>
      <c r="CA269" s="80"/>
      <c r="CB269" s="80"/>
      <c r="CC269" s="80"/>
      <c r="CD269" s="80"/>
      <c r="CE269" s="80"/>
      <c r="CF269" s="80"/>
      <c r="CG269" s="80"/>
      <c r="CH269" s="80"/>
      <c r="CI269" s="80"/>
      <c r="CJ269" s="80"/>
      <c r="CK269" s="80"/>
      <c r="CL269" s="80"/>
      <c r="CM269" s="80"/>
      <c r="CN269" s="80"/>
      <c r="CO269" s="80"/>
      <c r="CP269" s="80"/>
      <c r="CQ269" s="80"/>
      <c r="CR269" s="80"/>
      <c r="CS269" s="80"/>
      <c r="CT269" s="80"/>
      <c r="CU269" s="80"/>
      <c r="CV269" s="80"/>
      <c r="CW269" s="80"/>
      <c r="CX269" s="80"/>
      <c r="CY269" s="80"/>
      <c r="CZ269" s="80"/>
      <c r="DA269" s="80"/>
      <c r="DB269" s="80"/>
      <c r="DC269" s="80"/>
      <c r="DD269" s="80"/>
      <c r="DE269" s="80"/>
      <c r="DF269" s="80"/>
      <c r="DG269" s="80"/>
      <c r="DH269" s="80"/>
      <c r="DI269" s="80"/>
      <c r="DJ269" s="80"/>
      <c r="DK269" s="80"/>
      <c r="DL269" s="80"/>
      <c r="DM269" s="80"/>
      <c r="DN269" s="80"/>
      <c r="DO269" s="80"/>
    </row>
    <row r="270" spans="1:119" ht="14.25" customHeight="1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0"/>
      <c r="BQ270" s="80"/>
      <c r="BR270" s="80"/>
      <c r="BS270" s="80"/>
      <c r="BT270" s="80"/>
      <c r="BU270" s="80"/>
      <c r="BV270" s="80"/>
      <c r="BW270" s="80"/>
      <c r="BX270" s="80"/>
      <c r="BY270" s="80"/>
      <c r="BZ270" s="80"/>
      <c r="CA270" s="80"/>
      <c r="CB270" s="80"/>
      <c r="CC270" s="80"/>
      <c r="CD270" s="80"/>
      <c r="CE270" s="80"/>
      <c r="CF270" s="80"/>
      <c r="CG270" s="80"/>
      <c r="CH270" s="80"/>
      <c r="CI270" s="80"/>
      <c r="CJ270" s="80"/>
      <c r="CK270" s="80"/>
      <c r="CL270" s="80"/>
      <c r="CM270" s="80"/>
      <c r="CN270" s="80"/>
      <c r="CO270" s="80"/>
      <c r="CP270" s="80"/>
      <c r="CQ270" s="80"/>
      <c r="CR270" s="80"/>
      <c r="CS270" s="80"/>
      <c r="CT270" s="80"/>
      <c r="CU270" s="80"/>
      <c r="CV270" s="80"/>
      <c r="CW270" s="80"/>
      <c r="CX270" s="80"/>
      <c r="CY270" s="80"/>
      <c r="CZ270" s="80"/>
      <c r="DA270" s="80"/>
      <c r="DB270" s="80"/>
      <c r="DC270" s="80"/>
      <c r="DD270" s="80"/>
      <c r="DE270" s="80"/>
      <c r="DF270" s="80"/>
      <c r="DG270" s="80"/>
      <c r="DH270" s="80"/>
      <c r="DI270" s="80"/>
      <c r="DJ270" s="80"/>
      <c r="DK270" s="80"/>
      <c r="DL270" s="80"/>
      <c r="DM270" s="80"/>
      <c r="DN270" s="80"/>
      <c r="DO270" s="80"/>
    </row>
    <row r="271" spans="1:119" ht="14.25" customHeight="1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  <c r="BV271" s="80"/>
      <c r="BW271" s="80"/>
      <c r="BX271" s="80"/>
      <c r="BY271" s="80"/>
      <c r="BZ271" s="80"/>
      <c r="CA271" s="80"/>
      <c r="CB271" s="80"/>
      <c r="CC271" s="80"/>
      <c r="CD271" s="80"/>
      <c r="CE271" s="80"/>
      <c r="CF271" s="80"/>
      <c r="CG271" s="80"/>
      <c r="CH271" s="80"/>
      <c r="CI271" s="80"/>
      <c r="CJ271" s="80"/>
      <c r="CK271" s="80"/>
      <c r="CL271" s="80"/>
      <c r="CM271" s="80"/>
      <c r="CN271" s="80"/>
      <c r="CO271" s="80"/>
      <c r="CP271" s="80"/>
      <c r="CQ271" s="80"/>
      <c r="CR271" s="80"/>
      <c r="CS271" s="80"/>
      <c r="CT271" s="80"/>
      <c r="CU271" s="80"/>
      <c r="CV271" s="80"/>
      <c r="CW271" s="80"/>
      <c r="CX271" s="80"/>
      <c r="CY271" s="80"/>
      <c r="CZ271" s="80"/>
      <c r="DA271" s="80"/>
      <c r="DB271" s="80"/>
      <c r="DC271" s="80"/>
      <c r="DD271" s="80"/>
      <c r="DE271" s="80"/>
      <c r="DF271" s="80"/>
      <c r="DG271" s="80"/>
      <c r="DH271" s="80"/>
      <c r="DI271" s="80"/>
      <c r="DJ271" s="80"/>
      <c r="DK271" s="80"/>
      <c r="DL271" s="80"/>
      <c r="DM271" s="80"/>
      <c r="DN271" s="80"/>
      <c r="DO271" s="80"/>
    </row>
    <row r="272" spans="1:119" ht="14.25" customHeight="1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0"/>
      <c r="BQ272" s="80"/>
      <c r="BR272" s="80"/>
      <c r="BS272" s="80"/>
      <c r="BT272" s="80"/>
      <c r="BU272" s="80"/>
      <c r="BV272" s="80"/>
      <c r="BW272" s="80"/>
      <c r="BX272" s="80"/>
      <c r="BY272" s="80"/>
      <c r="BZ272" s="80"/>
      <c r="CA272" s="80"/>
      <c r="CB272" s="80"/>
      <c r="CC272" s="80"/>
      <c r="CD272" s="80"/>
      <c r="CE272" s="80"/>
      <c r="CF272" s="80"/>
      <c r="CG272" s="80"/>
      <c r="CH272" s="80"/>
      <c r="CI272" s="80"/>
      <c r="CJ272" s="80"/>
      <c r="CK272" s="80"/>
      <c r="CL272" s="80"/>
      <c r="CM272" s="80"/>
      <c r="CN272" s="80"/>
      <c r="CO272" s="80"/>
      <c r="CP272" s="80"/>
      <c r="CQ272" s="80"/>
      <c r="CR272" s="80"/>
      <c r="CS272" s="80"/>
      <c r="CT272" s="80"/>
      <c r="CU272" s="80"/>
      <c r="CV272" s="80"/>
      <c r="CW272" s="80"/>
      <c r="CX272" s="80"/>
      <c r="CY272" s="80"/>
      <c r="CZ272" s="80"/>
      <c r="DA272" s="80"/>
      <c r="DB272" s="80"/>
      <c r="DC272" s="80"/>
      <c r="DD272" s="80"/>
      <c r="DE272" s="80"/>
      <c r="DF272" s="80"/>
      <c r="DG272" s="80"/>
      <c r="DH272" s="80"/>
      <c r="DI272" s="80"/>
      <c r="DJ272" s="80"/>
      <c r="DK272" s="80"/>
      <c r="DL272" s="80"/>
      <c r="DM272" s="80"/>
      <c r="DN272" s="80"/>
      <c r="DO272" s="80"/>
    </row>
    <row r="273" spans="1:119" ht="14.25" customHeight="1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  <c r="BV273" s="80"/>
      <c r="BW273" s="80"/>
      <c r="BX273" s="80"/>
      <c r="BY273" s="80"/>
      <c r="BZ273" s="80"/>
      <c r="CA273" s="80"/>
      <c r="CB273" s="80"/>
      <c r="CC273" s="80"/>
      <c r="CD273" s="80"/>
      <c r="CE273" s="80"/>
      <c r="CF273" s="80"/>
      <c r="CG273" s="80"/>
      <c r="CH273" s="80"/>
      <c r="CI273" s="80"/>
      <c r="CJ273" s="80"/>
      <c r="CK273" s="80"/>
      <c r="CL273" s="80"/>
      <c r="CM273" s="80"/>
      <c r="CN273" s="80"/>
      <c r="CO273" s="80"/>
      <c r="CP273" s="80"/>
      <c r="CQ273" s="80"/>
      <c r="CR273" s="80"/>
      <c r="CS273" s="80"/>
      <c r="CT273" s="80"/>
      <c r="CU273" s="80"/>
      <c r="CV273" s="80"/>
      <c r="CW273" s="80"/>
      <c r="CX273" s="80"/>
      <c r="CY273" s="80"/>
      <c r="CZ273" s="80"/>
      <c r="DA273" s="80"/>
      <c r="DB273" s="80"/>
      <c r="DC273" s="80"/>
      <c r="DD273" s="80"/>
      <c r="DE273" s="80"/>
      <c r="DF273" s="80"/>
      <c r="DG273" s="80"/>
      <c r="DH273" s="80"/>
      <c r="DI273" s="80"/>
      <c r="DJ273" s="80"/>
      <c r="DK273" s="80"/>
      <c r="DL273" s="80"/>
      <c r="DM273" s="80"/>
      <c r="DN273" s="80"/>
      <c r="DO273" s="80"/>
    </row>
    <row r="274" spans="1:119" ht="14.25" customHeight="1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0"/>
      <c r="BQ274" s="80"/>
      <c r="BR274" s="80"/>
      <c r="BS274" s="80"/>
      <c r="BT274" s="80"/>
      <c r="BU274" s="80"/>
      <c r="BV274" s="80"/>
      <c r="BW274" s="80"/>
      <c r="BX274" s="80"/>
      <c r="BY274" s="80"/>
      <c r="BZ274" s="80"/>
      <c r="CA274" s="80"/>
      <c r="CB274" s="80"/>
      <c r="CC274" s="80"/>
      <c r="CD274" s="80"/>
      <c r="CE274" s="80"/>
      <c r="CF274" s="80"/>
      <c r="CG274" s="80"/>
      <c r="CH274" s="80"/>
      <c r="CI274" s="80"/>
      <c r="CJ274" s="80"/>
      <c r="CK274" s="80"/>
      <c r="CL274" s="80"/>
      <c r="CM274" s="80"/>
      <c r="CN274" s="80"/>
      <c r="CO274" s="80"/>
      <c r="CP274" s="80"/>
      <c r="CQ274" s="80"/>
      <c r="CR274" s="80"/>
      <c r="CS274" s="80"/>
      <c r="CT274" s="80"/>
      <c r="CU274" s="80"/>
      <c r="CV274" s="80"/>
      <c r="CW274" s="80"/>
      <c r="CX274" s="80"/>
      <c r="CY274" s="80"/>
      <c r="CZ274" s="80"/>
      <c r="DA274" s="80"/>
      <c r="DB274" s="80"/>
      <c r="DC274" s="80"/>
      <c r="DD274" s="80"/>
      <c r="DE274" s="80"/>
      <c r="DF274" s="80"/>
      <c r="DG274" s="80"/>
      <c r="DH274" s="80"/>
      <c r="DI274" s="80"/>
      <c r="DJ274" s="80"/>
      <c r="DK274" s="80"/>
      <c r="DL274" s="80"/>
      <c r="DM274" s="80"/>
      <c r="DN274" s="80"/>
      <c r="DO274" s="80"/>
    </row>
    <row r="275" spans="1:119" ht="14.25" customHeight="1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  <c r="BP275" s="80"/>
      <c r="BQ275" s="80"/>
      <c r="BR275" s="80"/>
      <c r="BS275" s="80"/>
      <c r="BT275" s="80"/>
      <c r="BU275" s="80"/>
      <c r="BV275" s="80"/>
      <c r="BW275" s="80"/>
      <c r="BX275" s="80"/>
      <c r="BY275" s="80"/>
      <c r="BZ275" s="80"/>
      <c r="CA275" s="80"/>
      <c r="CB275" s="80"/>
      <c r="CC275" s="80"/>
      <c r="CD275" s="80"/>
      <c r="CE275" s="80"/>
      <c r="CF275" s="80"/>
      <c r="CG275" s="80"/>
      <c r="CH275" s="80"/>
      <c r="CI275" s="80"/>
      <c r="CJ275" s="80"/>
      <c r="CK275" s="80"/>
      <c r="CL275" s="80"/>
      <c r="CM275" s="80"/>
      <c r="CN275" s="80"/>
      <c r="CO275" s="80"/>
      <c r="CP275" s="80"/>
      <c r="CQ275" s="80"/>
      <c r="CR275" s="80"/>
      <c r="CS275" s="80"/>
      <c r="CT275" s="80"/>
      <c r="CU275" s="80"/>
      <c r="CV275" s="80"/>
      <c r="CW275" s="80"/>
      <c r="CX275" s="80"/>
      <c r="CY275" s="80"/>
      <c r="CZ275" s="80"/>
      <c r="DA275" s="80"/>
      <c r="DB275" s="80"/>
      <c r="DC275" s="80"/>
      <c r="DD275" s="80"/>
      <c r="DE275" s="80"/>
      <c r="DF275" s="80"/>
      <c r="DG275" s="80"/>
      <c r="DH275" s="80"/>
      <c r="DI275" s="80"/>
      <c r="DJ275" s="80"/>
      <c r="DK275" s="80"/>
      <c r="DL275" s="80"/>
      <c r="DM275" s="80"/>
      <c r="DN275" s="80"/>
      <c r="DO275" s="80"/>
    </row>
    <row r="276" spans="1:119" ht="14.25" customHeight="1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  <c r="BP276" s="80"/>
      <c r="BQ276" s="80"/>
      <c r="BR276" s="80"/>
      <c r="BS276" s="80"/>
      <c r="BT276" s="80"/>
      <c r="BU276" s="80"/>
      <c r="BV276" s="80"/>
      <c r="BW276" s="80"/>
      <c r="BX276" s="80"/>
      <c r="BY276" s="80"/>
      <c r="BZ276" s="80"/>
      <c r="CA276" s="80"/>
      <c r="CB276" s="80"/>
      <c r="CC276" s="80"/>
      <c r="CD276" s="80"/>
      <c r="CE276" s="80"/>
      <c r="CF276" s="80"/>
      <c r="CG276" s="80"/>
      <c r="CH276" s="80"/>
      <c r="CI276" s="80"/>
      <c r="CJ276" s="80"/>
      <c r="CK276" s="80"/>
      <c r="CL276" s="80"/>
      <c r="CM276" s="80"/>
      <c r="CN276" s="80"/>
      <c r="CO276" s="80"/>
      <c r="CP276" s="80"/>
      <c r="CQ276" s="80"/>
      <c r="CR276" s="80"/>
      <c r="CS276" s="80"/>
      <c r="CT276" s="80"/>
      <c r="CU276" s="80"/>
      <c r="CV276" s="80"/>
      <c r="CW276" s="80"/>
      <c r="CX276" s="80"/>
      <c r="CY276" s="80"/>
      <c r="CZ276" s="80"/>
      <c r="DA276" s="80"/>
      <c r="DB276" s="80"/>
      <c r="DC276" s="80"/>
      <c r="DD276" s="80"/>
      <c r="DE276" s="80"/>
      <c r="DF276" s="80"/>
      <c r="DG276" s="80"/>
      <c r="DH276" s="80"/>
      <c r="DI276" s="80"/>
      <c r="DJ276" s="80"/>
      <c r="DK276" s="80"/>
      <c r="DL276" s="80"/>
      <c r="DM276" s="80"/>
      <c r="DN276" s="80"/>
      <c r="DO276" s="80"/>
    </row>
    <row r="277" spans="1:119" ht="14.25" customHeight="1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  <c r="BP277" s="80"/>
      <c r="BQ277" s="80"/>
      <c r="BR277" s="80"/>
      <c r="BS277" s="80"/>
      <c r="BT277" s="80"/>
      <c r="BU277" s="80"/>
      <c r="BV277" s="80"/>
      <c r="BW277" s="80"/>
      <c r="BX277" s="80"/>
      <c r="BY277" s="80"/>
      <c r="BZ277" s="80"/>
      <c r="CA277" s="80"/>
      <c r="CB277" s="80"/>
      <c r="CC277" s="80"/>
      <c r="CD277" s="80"/>
      <c r="CE277" s="80"/>
      <c r="CF277" s="80"/>
      <c r="CG277" s="80"/>
      <c r="CH277" s="80"/>
      <c r="CI277" s="80"/>
      <c r="CJ277" s="80"/>
      <c r="CK277" s="80"/>
      <c r="CL277" s="80"/>
      <c r="CM277" s="80"/>
      <c r="CN277" s="80"/>
      <c r="CO277" s="80"/>
      <c r="CP277" s="80"/>
      <c r="CQ277" s="80"/>
      <c r="CR277" s="80"/>
      <c r="CS277" s="80"/>
      <c r="CT277" s="80"/>
      <c r="CU277" s="80"/>
      <c r="CV277" s="80"/>
      <c r="CW277" s="80"/>
      <c r="CX277" s="80"/>
      <c r="CY277" s="80"/>
      <c r="CZ277" s="80"/>
      <c r="DA277" s="80"/>
      <c r="DB277" s="80"/>
      <c r="DC277" s="80"/>
      <c r="DD277" s="80"/>
      <c r="DE277" s="80"/>
      <c r="DF277" s="80"/>
      <c r="DG277" s="80"/>
      <c r="DH277" s="80"/>
      <c r="DI277" s="80"/>
      <c r="DJ277" s="80"/>
      <c r="DK277" s="80"/>
      <c r="DL277" s="80"/>
      <c r="DM277" s="80"/>
      <c r="DN277" s="80"/>
      <c r="DO277" s="80"/>
    </row>
    <row r="278" spans="1:119" ht="14.25" customHeight="1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  <c r="BP278" s="80"/>
      <c r="BQ278" s="80"/>
      <c r="BR278" s="80"/>
      <c r="BS278" s="80"/>
      <c r="BT278" s="80"/>
      <c r="BU278" s="80"/>
      <c r="BV278" s="80"/>
      <c r="BW278" s="80"/>
      <c r="BX278" s="80"/>
      <c r="BY278" s="80"/>
      <c r="BZ278" s="80"/>
      <c r="CA278" s="80"/>
      <c r="CB278" s="80"/>
      <c r="CC278" s="80"/>
      <c r="CD278" s="80"/>
      <c r="CE278" s="80"/>
      <c r="CF278" s="80"/>
      <c r="CG278" s="80"/>
      <c r="CH278" s="80"/>
      <c r="CI278" s="80"/>
      <c r="CJ278" s="80"/>
      <c r="CK278" s="80"/>
      <c r="CL278" s="80"/>
      <c r="CM278" s="80"/>
      <c r="CN278" s="80"/>
      <c r="CO278" s="80"/>
      <c r="CP278" s="80"/>
      <c r="CQ278" s="80"/>
      <c r="CR278" s="80"/>
      <c r="CS278" s="80"/>
      <c r="CT278" s="80"/>
      <c r="CU278" s="80"/>
      <c r="CV278" s="80"/>
      <c r="CW278" s="80"/>
      <c r="CX278" s="80"/>
      <c r="CY278" s="80"/>
      <c r="CZ278" s="80"/>
      <c r="DA278" s="80"/>
      <c r="DB278" s="80"/>
      <c r="DC278" s="80"/>
      <c r="DD278" s="80"/>
      <c r="DE278" s="80"/>
      <c r="DF278" s="80"/>
      <c r="DG278" s="80"/>
      <c r="DH278" s="80"/>
      <c r="DI278" s="80"/>
      <c r="DJ278" s="80"/>
      <c r="DK278" s="80"/>
      <c r="DL278" s="80"/>
      <c r="DM278" s="80"/>
      <c r="DN278" s="80"/>
      <c r="DO278" s="80"/>
    </row>
    <row r="279" spans="1:119" ht="14.25" customHeight="1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  <c r="BP279" s="80"/>
      <c r="BQ279" s="80"/>
      <c r="BR279" s="80"/>
      <c r="BS279" s="80"/>
      <c r="BT279" s="80"/>
      <c r="BU279" s="80"/>
      <c r="BV279" s="80"/>
      <c r="BW279" s="80"/>
      <c r="BX279" s="80"/>
      <c r="BY279" s="80"/>
      <c r="BZ279" s="80"/>
      <c r="CA279" s="80"/>
      <c r="CB279" s="80"/>
      <c r="CC279" s="80"/>
      <c r="CD279" s="80"/>
      <c r="CE279" s="80"/>
      <c r="CF279" s="80"/>
      <c r="CG279" s="80"/>
      <c r="CH279" s="80"/>
      <c r="CI279" s="80"/>
      <c r="CJ279" s="80"/>
      <c r="CK279" s="80"/>
      <c r="CL279" s="80"/>
      <c r="CM279" s="80"/>
      <c r="CN279" s="80"/>
      <c r="CO279" s="80"/>
      <c r="CP279" s="80"/>
      <c r="CQ279" s="80"/>
      <c r="CR279" s="80"/>
      <c r="CS279" s="80"/>
      <c r="CT279" s="80"/>
      <c r="CU279" s="80"/>
      <c r="CV279" s="80"/>
      <c r="CW279" s="80"/>
      <c r="CX279" s="80"/>
      <c r="CY279" s="80"/>
      <c r="CZ279" s="80"/>
      <c r="DA279" s="80"/>
      <c r="DB279" s="80"/>
      <c r="DC279" s="80"/>
      <c r="DD279" s="80"/>
      <c r="DE279" s="80"/>
      <c r="DF279" s="80"/>
      <c r="DG279" s="80"/>
      <c r="DH279" s="80"/>
      <c r="DI279" s="80"/>
      <c r="DJ279" s="80"/>
      <c r="DK279" s="80"/>
      <c r="DL279" s="80"/>
      <c r="DM279" s="80"/>
      <c r="DN279" s="80"/>
      <c r="DO279" s="80"/>
    </row>
    <row r="280" spans="1:119" ht="14.25" customHeight="1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  <c r="BP280" s="80"/>
      <c r="BQ280" s="80"/>
      <c r="BR280" s="80"/>
      <c r="BS280" s="80"/>
      <c r="BT280" s="80"/>
      <c r="BU280" s="80"/>
      <c r="BV280" s="80"/>
      <c r="BW280" s="80"/>
      <c r="BX280" s="80"/>
      <c r="BY280" s="80"/>
      <c r="BZ280" s="80"/>
      <c r="CA280" s="80"/>
      <c r="CB280" s="80"/>
      <c r="CC280" s="80"/>
      <c r="CD280" s="80"/>
      <c r="CE280" s="80"/>
      <c r="CF280" s="80"/>
      <c r="CG280" s="80"/>
      <c r="CH280" s="80"/>
      <c r="CI280" s="80"/>
      <c r="CJ280" s="80"/>
      <c r="CK280" s="80"/>
      <c r="CL280" s="80"/>
      <c r="CM280" s="80"/>
      <c r="CN280" s="80"/>
      <c r="CO280" s="80"/>
      <c r="CP280" s="80"/>
      <c r="CQ280" s="80"/>
      <c r="CR280" s="80"/>
      <c r="CS280" s="80"/>
      <c r="CT280" s="80"/>
      <c r="CU280" s="80"/>
      <c r="CV280" s="80"/>
      <c r="CW280" s="80"/>
      <c r="CX280" s="80"/>
      <c r="CY280" s="80"/>
      <c r="CZ280" s="80"/>
      <c r="DA280" s="80"/>
      <c r="DB280" s="80"/>
      <c r="DC280" s="80"/>
      <c r="DD280" s="80"/>
      <c r="DE280" s="80"/>
      <c r="DF280" s="80"/>
      <c r="DG280" s="80"/>
      <c r="DH280" s="80"/>
      <c r="DI280" s="80"/>
      <c r="DJ280" s="80"/>
      <c r="DK280" s="80"/>
      <c r="DL280" s="80"/>
      <c r="DM280" s="80"/>
      <c r="DN280" s="80"/>
      <c r="DO280" s="80"/>
    </row>
    <row r="281" spans="1:119" ht="14.25" customHeight="1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0"/>
      <c r="BQ281" s="80"/>
      <c r="BR281" s="80"/>
      <c r="BS281" s="80"/>
      <c r="BT281" s="80"/>
      <c r="BU281" s="80"/>
      <c r="BV281" s="80"/>
      <c r="BW281" s="80"/>
      <c r="BX281" s="80"/>
      <c r="BY281" s="80"/>
      <c r="BZ281" s="80"/>
      <c r="CA281" s="80"/>
      <c r="CB281" s="80"/>
      <c r="CC281" s="80"/>
      <c r="CD281" s="80"/>
      <c r="CE281" s="80"/>
      <c r="CF281" s="80"/>
      <c r="CG281" s="80"/>
      <c r="CH281" s="80"/>
      <c r="CI281" s="80"/>
      <c r="CJ281" s="80"/>
      <c r="CK281" s="80"/>
      <c r="CL281" s="80"/>
      <c r="CM281" s="80"/>
      <c r="CN281" s="80"/>
      <c r="CO281" s="80"/>
      <c r="CP281" s="80"/>
      <c r="CQ281" s="80"/>
      <c r="CR281" s="80"/>
      <c r="CS281" s="80"/>
      <c r="CT281" s="80"/>
      <c r="CU281" s="80"/>
      <c r="CV281" s="80"/>
      <c r="CW281" s="80"/>
      <c r="CX281" s="80"/>
      <c r="CY281" s="80"/>
      <c r="CZ281" s="80"/>
      <c r="DA281" s="80"/>
      <c r="DB281" s="80"/>
      <c r="DC281" s="80"/>
      <c r="DD281" s="80"/>
      <c r="DE281" s="80"/>
      <c r="DF281" s="80"/>
      <c r="DG281" s="80"/>
      <c r="DH281" s="80"/>
      <c r="DI281" s="80"/>
      <c r="DJ281" s="80"/>
      <c r="DK281" s="80"/>
      <c r="DL281" s="80"/>
      <c r="DM281" s="80"/>
      <c r="DN281" s="80"/>
      <c r="DO281" s="80"/>
    </row>
    <row r="282" spans="1:119" ht="14.25" customHeight="1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  <c r="BP282" s="80"/>
      <c r="BQ282" s="80"/>
      <c r="BR282" s="80"/>
      <c r="BS282" s="80"/>
      <c r="BT282" s="80"/>
      <c r="BU282" s="80"/>
      <c r="BV282" s="80"/>
      <c r="BW282" s="80"/>
      <c r="BX282" s="80"/>
      <c r="BY282" s="80"/>
      <c r="BZ282" s="80"/>
      <c r="CA282" s="80"/>
      <c r="CB282" s="80"/>
      <c r="CC282" s="80"/>
      <c r="CD282" s="80"/>
      <c r="CE282" s="80"/>
      <c r="CF282" s="80"/>
      <c r="CG282" s="80"/>
      <c r="CH282" s="80"/>
      <c r="CI282" s="80"/>
      <c r="CJ282" s="80"/>
      <c r="CK282" s="80"/>
      <c r="CL282" s="80"/>
      <c r="CM282" s="80"/>
      <c r="CN282" s="80"/>
      <c r="CO282" s="80"/>
      <c r="CP282" s="80"/>
      <c r="CQ282" s="80"/>
      <c r="CR282" s="80"/>
      <c r="CS282" s="80"/>
      <c r="CT282" s="80"/>
      <c r="CU282" s="80"/>
      <c r="CV282" s="80"/>
      <c r="CW282" s="80"/>
      <c r="CX282" s="80"/>
      <c r="CY282" s="80"/>
      <c r="CZ282" s="80"/>
      <c r="DA282" s="80"/>
      <c r="DB282" s="80"/>
      <c r="DC282" s="80"/>
      <c r="DD282" s="80"/>
      <c r="DE282" s="80"/>
      <c r="DF282" s="80"/>
      <c r="DG282" s="80"/>
      <c r="DH282" s="80"/>
      <c r="DI282" s="80"/>
      <c r="DJ282" s="80"/>
      <c r="DK282" s="80"/>
      <c r="DL282" s="80"/>
      <c r="DM282" s="80"/>
      <c r="DN282" s="80"/>
      <c r="DO282" s="80"/>
    </row>
    <row r="283" spans="1:119" ht="14.25" customHeight="1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0"/>
      <c r="BQ283" s="80"/>
      <c r="BR283" s="80"/>
      <c r="BS283" s="80"/>
      <c r="BT283" s="80"/>
      <c r="BU283" s="80"/>
      <c r="BV283" s="80"/>
      <c r="BW283" s="80"/>
      <c r="BX283" s="80"/>
      <c r="BY283" s="80"/>
      <c r="BZ283" s="80"/>
      <c r="CA283" s="80"/>
      <c r="CB283" s="80"/>
      <c r="CC283" s="80"/>
      <c r="CD283" s="80"/>
      <c r="CE283" s="80"/>
      <c r="CF283" s="80"/>
      <c r="CG283" s="80"/>
      <c r="CH283" s="80"/>
      <c r="CI283" s="80"/>
      <c r="CJ283" s="80"/>
      <c r="CK283" s="80"/>
      <c r="CL283" s="80"/>
      <c r="CM283" s="80"/>
      <c r="CN283" s="80"/>
      <c r="CO283" s="80"/>
      <c r="CP283" s="80"/>
      <c r="CQ283" s="80"/>
      <c r="CR283" s="80"/>
      <c r="CS283" s="80"/>
      <c r="CT283" s="80"/>
      <c r="CU283" s="80"/>
      <c r="CV283" s="80"/>
      <c r="CW283" s="80"/>
      <c r="CX283" s="80"/>
      <c r="CY283" s="80"/>
      <c r="CZ283" s="80"/>
      <c r="DA283" s="80"/>
      <c r="DB283" s="80"/>
      <c r="DC283" s="80"/>
      <c r="DD283" s="80"/>
      <c r="DE283" s="80"/>
      <c r="DF283" s="80"/>
      <c r="DG283" s="80"/>
      <c r="DH283" s="80"/>
      <c r="DI283" s="80"/>
      <c r="DJ283" s="80"/>
      <c r="DK283" s="80"/>
      <c r="DL283" s="80"/>
      <c r="DM283" s="80"/>
      <c r="DN283" s="80"/>
      <c r="DO283" s="80"/>
    </row>
    <row r="284" spans="1:119" ht="14.25" customHeight="1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  <c r="BP284" s="80"/>
      <c r="BQ284" s="80"/>
      <c r="BR284" s="80"/>
      <c r="BS284" s="80"/>
      <c r="BT284" s="80"/>
      <c r="BU284" s="80"/>
      <c r="BV284" s="80"/>
      <c r="BW284" s="80"/>
      <c r="BX284" s="80"/>
      <c r="BY284" s="80"/>
      <c r="BZ284" s="80"/>
      <c r="CA284" s="80"/>
      <c r="CB284" s="80"/>
      <c r="CC284" s="80"/>
      <c r="CD284" s="80"/>
      <c r="CE284" s="80"/>
      <c r="CF284" s="80"/>
      <c r="CG284" s="80"/>
      <c r="CH284" s="80"/>
      <c r="CI284" s="80"/>
      <c r="CJ284" s="80"/>
      <c r="CK284" s="80"/>
      <c r="CL284" s="80"/>
      <c r="CM284" s="80"/>
      <c r="CN284" s="80"/>
      <c r="CO284" s="80"/>
      <c r="CP284" s="80"/>
      <c r="CQ284" s="80"/>
      <c r="CR284" s="80"/>
      <c r="CS284" s="80"/>
      <c r="CT284" s="80"/>
      <c r="CU284" s="80"/>
      <c r="CV284" s="80"/>
      <c r="CW284" s="80"/>
      <c r="CX284" s="80"/>
      <c r="CY284" s="80"/>
      <c r="CZ284" s="80"/>
      <c r="DA284" s="80"/>
      <c r="DB284" s="80"/>
      <c r="DC284" s="80"/>
      <c r="DD284" s="80"/>
      <c r="DE284" s="80"/>
      <c r="DF284" s="80"/>
      <c r="DG284" s="80"/>
      <c r="DH284" s="80"/>
      <c r="DI284" s="80"/>
      <c r="DJ284" s="80"/>
      <c r="DK284" s="80"/>
      <c r="DL284" s="80"/>
      <c r="DM284" s="80"/>
      <c r="DN284" s="80"/>
      <c r="DO284" s="80"/>
    </row>
    <row r="285" spans="1:119" ht="14.25" customHeight="1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0"/>
      <c r="BQ285" s="80"/>
      <c r="BR285" s="80"/>
      <c r="BS285" s="80"/>
      <c r="BT285" s="80"/>
      <c r="BU285" s="80"/>
      <c r="BV285" s="80"/>
      <c r="BW285" s="80"/>
      <c r="BX285" s="80"/>
      <c r="BY285" s="80"/>
      <c r="BZ285" s="80"/>
      <c r="CA285" s="80"/>
      <c r="CB285" s="80"/>
      <c r="CC285" s="80"/>
      <c r="CD285" s="80"/>
      <c r="CE285" s="80"/>
      <c r="CF285" s="80"/>
      <c r="CG285" s="80"/>
      <c r="CH285" s="80"/>
      <c r="CI285" s="80"/>
      <c r="CJ285" s="80"/>
      <c r="CK285" s="80"/>
      <c r="CL285" s="80"/>
      <c r="CM285" s="80"/>
      <c r="CN285" s="80"/>
      <c r="CO285" s="80"/>
      <c r="CP285" s="80"/>
      <c r="CQ285" s="80"/>
      <c r="CR285" s="80"/>
      <c r="CS285" s="80"/>
      <c r="CT285" s="80"/>
      <c r="CU285" s="80"/>
      <c r="CV285" s="80"/>
      <c r="CW285" s="80"/>
      <c r="CX285" s="80"/>
      <c r="CY285" s="80"/>
      <c r="CZ285" s="80"/>
      <c r="DA285" s="80"/>
      <c r="DB285" s="80"/>
      <c r="DC285" s="80"/>
      <c r="DD285" s="80"/>
      <c r="DE285" s="80"/>
      <c r="DF285" s="80"/>
      <c r="DG285" s="80"/>
      <c r="DH285" s="80"/>
      <c r="DI285" s="80"/>
      <c r="DJ285" s="80"/>
      <c r="DK285" s="80"/>
      <c r="DL285" s="80"/>
      <c r="DM285" s="80"/>
      <c r="DN285" s="80"/>
      <c r="DO285" s="80"/>
    </row>
    <row r="286" spans="1:119" ht="14.25" customHeight="1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  <c r="BP286" s="80"/>
      <c r="BQ286" s="80"/>
      <c r="BR286" s="80"/>
      <c r="BS286" s="80"/>
      <c r="BT286" s="80"/>
      <c r="BU286" s="80"/>
      <c r="BV286" s="80"/>
      <c r="BW286" s="80"/>
      <c r="BX286" s="80"/>
      <c r="BY286" s="80"/>
      <c r="BZ286" s="80"/>
      <c r="CA286" s="80"/>
      <c r="CB286" s="80"/>
      <c r="CC286" s="80"/>
      <c r="CD286" s="80"/>
      <c r="CE286" s="80"/>
      <c r="CF286" s="80"/>
      <c r="CG286" s="80"/>
      <c r="CH286" s="80"/>
      <c r="CI286" s="80"/>
      <c r="CJ286" s="80"/>
      <c r="CK286" s="80"/>
      <c r="CL286" s="80"/>
      <c r="CM286" s="80"/>
      <c r="CN286" s="80"/>
      <c r="CO286" s="80"/>
      <c r="CP286" s="80"/>
      <c r="CQ286" s="80"/>
      <c r="CR286" s="80"/>
      <c r="CS286" s="80"/>
      <c r="CT286" s="80"/>
      <c r="CU286" s="80"/>
      <c r="CV286" s="80"/>
      <c r="CW286" s="80"/>
      <c r="CX286" s="80"/>
      <c r="CY286" s="80"/>
      <c r="CZ286" s="80"/>
      <c r="DA286" s="80"/>
      <c r="DB286" s="80"/>
      <c r="DC286" s="80"/>
      <c r="DD286" s="80"/>
      <c r="DE286" s="80"/>
      <c r="DF286" s="80"/>
      <c r="DG286" s="80"/>
      <c r="DH286" s="80"/>
      <c r="DI286" s="80"/>
      <c r="DJ286" s="80"/>
      <c r="DK286" s="80"/>
      <c r="DL286" s="80"/>
      <c r="DM286" s="80"/>
      <c r="DN286" s="80"/>
      <c r="DO286" s="80"/>
    </row>
    <row r="287" spans="1:119" ht="14.25" customHeight="1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  <c r="BP287" s="80"/>
      <c r="BQ287" s="80"/>
      <c r="BR287" s="80"/>
      <c r="BS287" s="80"/>
      <c r="BT287" s="80"/>
      <c r="BU287" s="80"/>
      <c r="BV287" s="80"/>
      <c r="BW287" s="80"/>
      <c r="BX287" s="80"/>
      <c r="BY287" s="80"/>
      <c r="BZ287" s="80"/>
      <c r="CA287" s="80"/>
      <c r="CB287" s="80"/>
      <c r="CC287" s="80"/>
      <c r="CD287" s="80"/>
      <c r="CE287" s="80"/>
      <c r="CF287" s="80"/>
      <c r="CG287" s="80"/>
      <c r="CH287" s="80"/>
      <c r="CI287" s="80"/>
      <c r="CJ287" s="80"/>
      <c r="CK287" s="80"/>
      <c r="CL287" s="80"/>
      <c r="CM287" s="80"/>
      <c r="CN287" s="80"/>
      <c r="CO287" s="80"/>
      <c r="CP287" s="80"/>
      <c r="CQ287" s="80"/>
      <c r="CR287" s="80"/>
      <c r="CS287" s="80"/>
      <c r="CT287" s="80"/>
      <c r="CU287" s="80"/>
      <c r="CV287" s="80"/>
      <c r="CW287" s="80"/>
      <c r="CX287" s="80"/>
      <c r="CY287" s="80"/>
      <c r="CZ287" s="80"/>
      <c r="DA287" s="80"/>
      <c r="DB287" s="80"/>
      <c r="DC287" s="80"/>
      <c r="DD287" s="80"/>
      <c r="DE287" s="80"/>
      <c r="DF287" s="80"/>
      <c r="DG287" s="80"/>
      <c r="DH287" s="80"/>
      <c r="DI287" s="80"/>
      <c r="DJ287" s="80"/>
      <c r="DK287" s="80"/>
      <c r="DL287" s="80"/>
      <c r="DM287" s="80"/>
      <c r="DN287" s="80"/>
      <c r="DO287" s="80"/>
    </row>
    <row r="288" spans="1:119" ht="14.25" customHeight="1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  <c r="BP288" s="80"/>
      <c r="BQ288" s="80"/>
      <c r="BR288" s="80"/>
      <c r="BS288" s="80"/>
      <c r="BT288" s="80"/>
      <c r="BU288" s="80"/>
      <c r="BV288" s="80"/>
      <c r="BW288" s="80"/>
      <c r="BX288" s="80"/>
      <c r="BY288" s="80"/>
      <c r="BZ288" s="80"/>
      <c r="CA288" s="80"/>
      <c r="CB288" s="80"/>
      <c r="CC288" s="80"/>
      <c r="CD288" s="80"/>
      <c r="CE288" s="80"/>
      <c r="CF288" s="80"/>
      <c r="CG288" s="80"/>
      <c r="CH288" s="80"/>
      <c r="CI288" s="80"/>
      <c r="CJ288" s="80"/>
      <c r="CK288" s="80"/>
      <c r="CL288" s="80"/>
      <c r="CM288" s="80"/>
      <c r="CN288" s="80"/>
      <c r="CO288" s="80"/>
      <c r="CP288" s="80"/>
      <c r="CQ288" s="80"/>
      <c r="CR288" s="80"/>
      <c r="CS288" s="80"/>
      <c r="CT288" s="80"/>
      <c r="CU288" s="80"/>
      <c r="CV288" s="80"/>
      <c r="CW288" s="80"/>
      <c r="CX288" s="80"/>
      <c r="CY288" s="80"/>
      <c r="CZ288" s="80"/>
      <c r="DA288" s="80"/>
      <c r="DB288" s="80"/>
      <c r="DC288" s="80"/>
      <c r="DD288" s="80"/>
      <c r="DE288" s="80"/>
      <c r="DF288" s="80"/>
      <c r="DG288" s="80"/>
      <c r="DH288" s="80"/>
      <c r="DI288" s="80"/>
      <c r="DJ288" s="80"/>
      <c r="DK288" s="80"/>
      <c r="DL288" s="80"/>
      <c r="DM288" s="80"/>
      <c r="DN288" s="80"/>
      <c r="DO288" s="80"/>
    </row>
    <row r="289" spans="1:119" ht="14.25" customHeight="1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  <c r="BP289" s="80"/>
      <c r="BQ289" s="80"/>
      <c r="BR289" s="80"/>
      <c r="BS289" s="80"/>
      <c r="BT289" s="80"/>
      <c r="BU289" s="80"/>
      <c r="BV289" s="80"/>
      <c r="BW289" s="80"/>
      <c r="BX289" s="80"/>
      <c r="BY289" s="80"/>
      <c r="BZ289" s="80"/>
      <c r="CA289" s="80"/>
      <c r="CB289" s="80"/>
      <c r="CC289" s="80"/>
      <c r="CD289" s="80"/>
      <c r="CE289" s="80"/>
      <c r="CF289" s="80"/>
      <c r="CG289" s="80"/>
      <c r="CH289" s="80"/>
      <c r="CI289" s="80"/>
      <c r="CJ289" s="80"/>
      <c r="CK289" s="80"/>
      <c r="CL289" s="80"/>
      <c r="CM289" s="80"/>
      <c r="CN289" s="80"/>
      <c r="CO289" s="80"/>
      <c r="CP289" s="80"/>
      <c r="CQ289" s="80"/>
      <c r="CR289" s="80"/>
      <c r="CS289" s="80"/>
      <c r="CT289" s="80"/>
      <c r="CU289" s="80"/>
      <c r="CV289" s="80"/>
      <c r="CW289" s="80"/>
      <c r="CX289" s="80"/>
      <c r="CY289" s="80"/>
      <c r="CZ289" s="80"/>
      <c r="DA289" s="80"/>
      <c r="DB289" s="80"/>
      <c r="DC289" s="80"/>
      <c r="DD289" s="80"/>
      <c r="DE289" s="80"/>
      <c r="DF289" s="80"/>
      <c r="DG289" s="80"/>
      <c r="DH289" s="80"/>
      <c r="DI289" s="80"/>
      <c r="DJ289" s="80"/>
      <c r="DK289" s="80"/>
      <c r="DL289" s="80"/>
      <c r="DM289" s="80"/>
      <c r="DN289" s="80"/>
      <c r="DO289" s="80"/>
    </row>
    <row r="290" spans="1:119" ht="14.25" customHeight="1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  <c r="BP290" s="80"/>
      <c r="BQ290" s="80"/>
      <c r="BR290" s="80"/>
      <c r="BS290" s="80"/>
      <c r="BT290" s="80"/>
      <c r="BU290" s="80"/>
      <c r="BV290" s="80"/>
      <c r="BW290" s="80"/>
      <c r="BX290" s="80"/>
      <c r="BY290" s="80"/>
      <c r="BZ290" s="80"/>
      <c r="CA290" s="80"/>
      <c r="CB290" s="80"/>
      <c r="CC290" s="80"/>
      <c r="CD290" s="80"/>
      <c r="CE290" s="80"/>
      <c r="CF290" s="80"/>
      <c r="CG290" s="80"/>
      <c r="CH290" s="80"/>
      <c r="CI290" s="80"/>
      <c r="CJ290" s="80"/>
      <c r="CK290" s="80"/>
      <c r="CL290" s="80"/>
      <c r="CM290" s="80"/>
      <c r="CN290" s="80"/>
      <c r="CO290" s="80"/>
      <c r="CP290" s="80"/>
      <c r="CQ290" s="80"/>
      <c r="CR290" s="80"/>
      <c r="CS290" s="80"/>
      <c r="CT290" s="80"/>
      <c r="CU290" s="80"/>
      <c r="CV290" s="80"/>
      <c r="CW290" s="80"/>
      <c r="CX290" s="80"/>
      <c r="CY290" s="80"/>
      <c r="CZ290" s="80"/>
      <c r="DA290" s="80"/>
      <c r="DB290" s="80"/>
      <c r="DC290" s="80"/>
      <c r="DD290" s="80"/>
      <c r="DE290" s="80"/>
      <c r="DF290" s="80"/>
      <c r="DG290" s="80"/>
      <c r="DH290" s="80"/>
      <c r="DI290" s="80"/>
      <c r="DJ290" s="80"/>
      <c r="DK290" s="80"/>
      <c r="DL290" s="80"/>
      <c r="DM290" s="80"/>
      <c r="DN290" s="80"/>
      <c r="DO290" s="80"/>
    </row>
    <row r="291" spans="1:119" ht="14.25" customHeight="1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  <c r="BP291" s="80"/>
      <c r="BQ291" s="80"/>
      <c r="BR291" s="80"/>
      <c r="BS291" s="80"/>
      <c r="BT291" s="80"/>
      <c r="BU291" s="80"/>
      <c r="BV291" s="80"/>
      <c r="BW291" s="80"/>
      <c r="BX291" s="80"/>
      <c r="BY291" s="80"/>
      <c r="BZ291" s="80"/>
      <c r="CA291" s="80"/>
      <c r="CB291" s="80"/>
      <c r="CC291" s="80"/>
      <c r="CD291" s="80"/>
      <c r="CE291" s="80"/>
      <c r="CF291" s="80"/>
      <c r="CG291" s="80"/>
      <c r="CH291" s="80"/>
      <c r="CI291" s="80"/>
      <c r="CJ291" s="80"/>
      <c r="CK291" s="80"/>
      <c r="CL291" s="80"/>
      <c r="CM291" s="80"/>
      <c r="CN291" s="80"/>
      <c r="CO291" s="80"/>
      <c r="CP291" s="80"/>
      <c r="CQ291" s="80"/>
      <c r="CR291" s="80"/>
      <c r="CS291" s="80"/>
      <c r="CT291" s="80"/>
      <c r="CU291" s="80"/>
      <c r="CV291" s="80"/>
      <c r="CW291" s="80"/>
      <c r="CX291" s="80"/>
      <c r="CY291" s="80"/>
      <c r="CZ291" s="80"/>
      <c r="DA291" s="80"/>
      <c r="DB291" s="80"/>
      <c r="DC291" s="80"/>
      <c r="DD291" s="80"/>
      <c r="DE291" s="80"/>
      <c r="DF291" s="80"/>
      <c r="DG291" s="80"/>
      <c r="DH291" s="80"/>
      <c r="DI291" s="80"/>
      <c r="DJ291" s="80"/>
      <c r="DK291" s="80"/>
      <c r="DL291" s="80"/>
      <c r="DM291" s="80"/>
      <c r="DN291" s="80"/>
      <c r="DO291" s="80"/>
    </row>
    <row r="292" spans="1:119" ht="14.25" customHeight="1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  <c r="BP292" s="80"/>
      <c r="BQ292" s="80"/>
      <c r="BR292" s="80"/>
      <c r="BS292" s="80"/>
      <c r="BT292" s="80"/>
      <c r="BU292" s="80"/>
      <c r="BV292" s="80"/>
      <c r="BW292" s="80"/>
      <c r="BX292" s="80"/>
      <c r="BY292" s="80"/>
      <c r="BZ292" s="80"/>
      <c r="CA292" s="80"/>
      <c r="CB292" s="80"/>
      <c r="CC292" s="80"/>
      <c r="CD292" s="80"/>
      <c r="CE292" s="80"/>
      <c r="CF292" s="80"/>
      <c r="CG292" s="80"/>
      <c r="CH292" s="80"/>
      <c r="CI292" s="80"/>
      <c r="CJ292" s="80"/>
      <c r="CK292" s="80"/>
      <c r="CL292" s="80"/>
      <c r="CM292" s="80"/>
      <c r="CN292" s="80"/>
      <c r="CO292" s="80"/>
      <c r="CP292" s="80"/>
      <c r="CQ292" s="80"/>
      <c r="CR292" s="80"/>
      <c r="CS292" s="80"/>
      <c r="CT292" s="80"/>
      <c r="CU292" s="80"/>
      <c r="CV292" s="80"/>
      <c r="CW292" s="80"/>
      <c r="CX292" s="80"/>
      <c r="CY292" s="80"/>
      <c r="CZ292" s="80"/>
      <c r="DA292" s="80"/>
      <c r="DB292" s="80"/>
      <c r="DC292" s="80"/>
      <c r="DD292" s="80"/>
      <c r="DE292" s="80"/>
      <c r="DF292" s="80"/>
      <c r="DG292" s="80"/>
      <c r="DH292" s="80"/>
      <c r="DI292" s="80"/>
      <c r="DJ292" s="80"/>
      <c r="DK292" s="80"/>
      <c r="DL292" s="80"/>
      <c r="DM292" s="80"/>
      <c r="DN292" s="80"/>
      <c r="DO292" s="80"/>
    </row>
    <row r="293" spans="1:119" ht="14.25" customHeight="1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  <c r="BP293" s="80"/>
      <c r="BQ293" s="80"/>
      <c r="BR293" s="80"/>
      <c r="BS293" s="80"/>
      <c r="BT293" s="80"/>
      <c r="BU293" s="80"/>
      <c r="BV293" s="80"/>
      <c r="BW293" s="80"/>
      <c r="BX293" s="80"/>
      <c r="BY293" s="80"/>
      <c r="BZ293" s="80"/>
      <c r="CA293" s="80"/>
      <c r="CB293" s="80"/>
      <c r="CC293" s="80"/>
      <c r="CD293" s="80"/>
      <c r="CE293" s="80"/>
      <c r="CF293" s="80"/>
      <c r="CG293" s="80"/>
      <c r="CH293" s="80"/>
      <c r="CI293" s="80"/>
      <c r="CJ293" s="80"/>
      <c r="CK293" s="80"/>
      <c r="CL293" s="80"/>
      <c r="CM293" s="80"/>
      <c r="CN293" s="80"/>
      <c r="CO293" s="80"/>
      <c r="CP293" s="80"/>
      <c r="CQ293" s="80"/>
      <c r="CR293" s="80"/>
      <c r="CS293" s="80"/>
      <c r="CT293" s="80"/>
      <c r="CU293" s="80"/>
      <c r="CV293" s="80"/>
      <c r="CW293" s="80"/>
      <c r="CX293" s="80"/>
      <c r="CY293" s="80"/>
      <c r="CZ293" s="80"/>
      <c r="DA293" s="80"/>
      <c r="DB293" s="80"/>
      <c r="DC293" s="80"/>
      <c r="DD293" s="80"/>
      <c r="DE293" s="80"/>
      <c r="DF293" s="80"/>
      <c r="DG293" s="80"/>
      <c r="DH293" s="80"/>
      <c r="DI293" s="80"/>
      <c r="DJ293" s="80"/>
      <c r="DK293" s="80"/>
      <c r="DL293" s="80"/>
      <c r="DM293" s="80"/>
      <c r="DN293" s="80"/>
      <c r="DO293" s="80"/>
    </row>
    <row r="294" spans="1:119" ht="14.25" customHeight="1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  <c r="BP294" s="80"/>
      <c r="BQ294" s="80"/>
      <c r="BR294" s="80"/>
      <c r="BS294" s="80"/>
      <c r="BT294" s="80"/>
      <c r="BU294" s="80"/>
      <c r="BV294" s="80"/>
      <c r="BW294" s="80"/>
      <c r="BX294" s="80"/>
      <c r="BY294" s="80"/>
      <c r="BZ294" s="80"/>
      <c r="CA294" s="80"/>
      <c r="CB294" s="80"/>
      <c r="CC294" s="80"/>
      <c r="CD294" s="80"/>
      <c r="CE294" s="80"/>
      <c r="CF294" s="80"/>
      <c r="CG294" s="80"/>
      <c r="CH294" s="80"/>
      <c r="CI294" s="80"/>
      <c r="CJ294" s="80"/>
      <c r="CK294" s="80"/>
      <c r="CL294" s="80"/>
      <c r="CM294" s="80"/>
      <c r="CN294" s="80"/>
      <c r="CO294" s="80"/>
      <c r="CP294" s="80"/>
      <c r="CQ294" s="80"/>
      <c r="CR294" s="80"/>
      <c r="CS294" s="80"/>
      <c r="CT294" s="80"/>
      <c r="CU294" s="80"/>
      <c r="CV294" s="80"/>
      <c r="CW294" s="80"/>
      <c r="CX294" s="80"/>
      <c r="CY294" s="80"/>
      <c r="CZ294" s="80"/>
      <c r="DA294" s="80"/>
      <c r="DB294" s="80"/>
      <c r="DC294" s="80"/>
      <c r="DD294" s="80"/>
      <c r="DE294" s="80"/>
      <c r="DF294" s="80"/>
      <c r="DG294" s="80"/>
      <c r="DH294" s="80"/>
      <c r="DI294" s="80"/>
      <c r="DJ294" s="80"/>
      <c r="DK294" s="80"/>
      <c r="DL294" s="80"/>
      <c r="DM294" s="80"/>
      <c r="DN294" s="80"/>
      <c r="DO294" s="80"/>
    </row>
    <row r="295" spans="1:119" ht="14.25" customHeight="1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  <c r="BP295" s="80"/>
      <c r="BQ295" s="80"/>
      <c r="BR295" s="80"/>
      <c r="BS295" s="80"/>
      <c r="BT295" s="80"/>
      <c r="BU295" s="80"/>
      <c r="BV295" s="80"/>
      <c r="BW295" s="80"/>
      <c r="BX295" s="80"/>
      <c r="BY295" s="80"/>
      <c r="BZ295" s="80"/>
      <c r="CA295" s="80"/>
      <c r="CB295" s="80"/>
      <c r="CC295" s="80"/>
      <c r="CD295" s="80"/>
      <c r="CE295" s="80"/>
      <c r="CF295" s="80"/>
      <c r="CG295" s="80"/>
      <c r="CH295" s="80"/>
      <c r="CI295" s="80"/>
      <c r="CJ295" s="80"/>
      <c r="CK295" s="80"/>
      <c r="CL295" s="80"/>
      <c r="CM295" s="80"/>
      <c r="CN295" s="80"/>
      <c r="CO295" s="80"/>
      <c r="CP295" s="80"/>
      <c r="CQ295" s="80"/>
      <c r="CR295" s="80"/>
      <c r="CS295" s="80"/>
      <c r="CT295" s="80"/>
      <c r="CU295" s="80"/>
      <c r="CV295" s="80"/>
      <c r="CW295" s="80"/>
      <c r="CX295" s="80"/>
      <c r="CY295" s="80"/>
      <c r="CZ295" s="80"/>
      <c r="DA295" s="80"/>
      <c r="DB295" s="80"/>
      <c r="DC295" s="80"/>
      <c r="DD295" s="80"/>
      <c r="DE295" s="80"/>
      <c r="DF295" s="80"/>
      <c r="DG295" s="80"/>
      <c r="DH295" s="80"/>
      <c r="DI295" s="80"/>
      <c r="DJ295" s="80"/>
      <c r="DK295" s="80"/>
      <c r="DL295" s="80"/>
      <c r="DM295" s="80"/>
      <c r="DN295" s="80"/>
      <c r="DO295" s="80"/>
    </row>
    <row r="296" spans="1:119" ht="14.25" customHeight="1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  <c r="BP296" s="80"/>
      <c r="BQ296" s="80"/>
      <c r="BR296" s="80"/>
      <c r="BS296" s="80"/>
      <c r="BT296" s="80"/>
      <c r="BU296" s="80"/>
      <c r="BV296" s="80"/>
      <c r="BW296" s="80"/>
      <c r="BX296" s="80"/>
      <c r="BY296" s="80"/>
      <c r="BZ296" s="80"/>
      <c r="CA296" s="80"/>
      <c r="CB296" s="80"/>
      <c r="CC296" s="80"/>
      <c r="CD296" s="80"/>
      <c r="CE296" s="80"/>
      <c r="CF296" s="80"/>
      <c r="CG296" s="80"/>
      <c r="CH296" s="80"/>
      <c r="CI296" s="80"/>
      <c r="CJ296" s="80"/>
      <c r="CK296" s="80"/>
      <c r="CL296" s="80"/>
      <c r="CM296" s="80"/>
      <c r="CN296" s="80"/>
      <c r="CO296" s="80"/>
      <c r="CP296" s="80"/>
      <c r="CQ296" s="80"/>
      <c r="CR296" s="80"/>
      <c r="CS296" s="80"/>
      <c r="CT296" s="80"/>
      <c r="CU296" s="80"/>
      <c r="CV296" s="80"/>
      <c r="CW296" s="80"/>
      <c r="CX296" s="80"/>
      <c r="CY296" s="80"/>
      <c r="CZ296" s="80"/>
      <c r="DA296" s="80"/>
      <c r="DB296" s="80"/>
      <c r="DC296" s="80"/>
      <c r="DD296" s="80"/>
      <c r="DE296" s="80"/>
      <c r="DF296" s="80"/>
      <c r="DG296" s="80"/>
      <c r="DH296" s="80"/>
      <c r="DI296" s="80"/>
      <c r="DJ296" s="80"/>
      <c r="DK296" s="80"/>
      <c r="DL296" s="80"/>
      <c r="DM296" s="80"/>
      <c r="DN296" s="80"/>
      <c r="DO296" s="80"/>
    </row>
  </sheetData>
  <sheetProtection password="82C9" sheet="1" objects="1" scenarios="1" selectLockedCells="1"/>
  <mergeCells count="3">
    <mergeCell ref="J5:K5"/>
    <mergeCell ref="I2:L2"/>
    <mergeCell ref="O33:P33"/>
  </mergeCells>
  <phoneticPr fontId="2" type="noConversion"/>
  <printOptions horizontalCentered="1" verticalCentered="1"/>
  <pageMargins left="0" right="0" top="0" bottom="0" header="0" footer="0"/>
  <pageSetup paperSize="9" scale="50" orientation="landscape" blackAndWhite="1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8"/>
    <pageSetUpPr autoPageBreaks="0"/>
  </sheetPr>
  <dimension ref="A1:W30"/>
  <sheetViews>
    <sheetView showGridLines="0" showZeros="0" workbookViewId="0">
      <selection activeCell="F7" sqref="F7:Q7"/>
    </sheetView>
  </sheetViews>
  <sheetFormatPr baseColWidth="10" defaultColWidth="9.1640625" defaultRowHeight="13.5" customHeight="1"/>
  <cols>
    <col min="1" max="1" width="2.6640625" style="40" customWidth="1"/>
    <col min="2" max="2" width="2.5" style="33" customWidth="1"/>
    <col min="3" max="4" width="22.6640625" style="33" customWidth="1"/>
    <col min="5" max="5" width="3.6640625" style="33" customWidth="1"/>
    <col min="6" max="6" width="14.6640625" style="33" customWidth="1"/>
    <col min="7" max="7" width="1.6640625" style="33" customWidth="1"/>
    <col min="8" max="8" width="4.6640625" style="33" customWidth="1"/>
    <col min="9" max="9" width="2.6640625" style="33" customWidth="1"/>
    <col min="10" max="10" width="14.6640625" style="33" customWidth="1"/>
    <col min="11" max="11" width="2.6640625" style="33" customWidth="1"/>
    <col min="12" max="12" width="5.6640625" style="33" customWidth="1"/>
    <col min="13" max="13" width="3.6640625" style="33" customWidth="1"/>
    <col min="14" max="14" width="14.6640625" style="33" customWidth="1"/>
    <col min="15" max="15" width="1.6640625" style="33" customWidth="1"/>
    <col min="16" max="16" width="5.6640625" style="33" customWidth="1"/>
    <col min="17" max="17" width="1.6640625" style="33" customWidth="1"/>
    <col min="18" max="18" width="2.5" style="33" customWidth="1"/>
    <col min="19" max="19" width="1.5" style="40" customWidth="1"/>
    <col min="20" max="20" width="6.6640625" style="40" customWidth="1"/>
    <col min="21" max="23" width="9.1640625" style="40"/>
    <col min="24" max="16384" width="9.1640625" style="33"/>
  </cols>
  <sheetData>
    <row r="1" spans="1:20" ht="13.5" customHeight="1" thickBo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3.5" customHeight="1">
      <c r="A2" s="30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73"/>
      <c r="S2" s="30"/>
      <c r="T2" s="30"/>
    </row>
    <row r="3" spans="1:20" ht="13.5" customHeight="1">
      <c r="A3" s="30"/>
      <c r="B3" s="54"/>
      <c r="C3" s="10" t="s">
        <v>79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55"/>
      <c r="S3" s="30"/>
      <c r="T3" s="30"/>
    </row>
    <row r="4" spans="1:20" ht="13.5" customHeight="1">
      <c r="A4" s="30"/>
      <c r="B4" s="5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5"/>
      <c r="S4" s="30"/>
      <c r="T4" s="30"/>
    </row>
    <row r="5" spans="1:20" ht="13.5" customHeight="1">
      <c r="A5" s="30"/>
      <c r="B5" s="54"/>
      <c r="C5" s="11" t="s">
        <v>28</v>
      </c>
      <c r="D5" s="11"/>
      <c r="E5" s="12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55"/>
      <c r="S5" s="30"/>
      <c r="T5" s="30"/>
    </row>
    <row r="6" spans="1:20" ht="13.5" customHeight="1">
      <c r="A6" s="30"/>
      <c r="B6" s="54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55"/>
      <c r="S6" s="30"/>
      <c r="T6" s="30"/>
    </row>
    <row r="7" spans="1:20" ht="13.5" customHeight="1">
      <c r="A7" s="30"/>
      <c r="B7" s="54"/>
      <c r="C7" s="11" t="s">
        <v>29</v>
      </c>
      <c r="D7" s="11"/>
      <c r="E7" s="12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55"/>
      <c r="S7" s="30"/>
      <c r="T7" s="30"/>
    </row>
    <row r="8" spans="1:20" ht="13.5" customHeight="1">
      <c r="A8" s="30"/>
      <c r="B8" s="54"/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55"/>
      <c r="S8" s="30"/>
      <c r="T8" s="30"/>
    </row>
    <row r="9" spans="1:20" ht="13.5" customHeight="1">
      <c r="A9" s="30"/>
      <c r="B9" s="54"/>
      <c r="C9" s="11" t="s">
        <v>30</v>
      </c>
      <c r="D9" s="11"/>
      <c r="E9" s="12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55"/>
      <c r="S9" s="30"/>
      <c r="T9" s="30"/>
    </row>
    <row r="10" spans="1:20" ht="13.5" customHeight="1">
      <c r="A10" s="30"/>
      <c r="B10" s="54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5"/>
      <c r="S10" s="30"/>
      <c r="T10" s="30"/>
    </row>
    <row r="11" spans="1:20" ht="13.5" customHeight="1">
      <c r="A11" s="30"/>
      <c r="B11" s="54"/>
      <c r="C11" s="11" t="s">
        <v>31</v>
      </c>
      <c r="D11" s="11"/>
      <c r="E11" s="12"/>
      <c r="F11" s="12" t="s">
        <v>39</v>
      </c>
      <c r="G11" s="215"/>
      <c r="H11" s="215"/>
      <c r="I11" s="12"/>
      <c r="J11" s="11" t="s">
        <v>4</v>
      </c>
      <c r="K11" s="12"/>
      <c r="L11" s="12"/>
      <c r="M11" s="12"/>
      <c r="N11" s="12"/>
      <c r="O11" s="12"/>
      <c r="P11" s="215"/>
      <c r="Q11" s="215"/>
      <c r="R11" s="55"/>
      <c r="S11" s="30"/>
      <c r="T11" s="30"/>
    </row>
    <row r="12" spans="1:20" ht="13.5" customHeight="1">
      <c r="A12" s="30"/>
      <c r="B12" s="5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5"/>
      <c r="S12" s="30"/>
      <c r="T12" s="30"/>
    </row>
    <row r="13" spans="1:20" ht="13.5" customHeight="1">
      <c r="A13" s="30"/>
      <c r="B13" s="54"/>
      <c r="C13" s="11" t="s">
        <v>31</v>
      </c>
      <c r="D13" s="11"/>
      <c r="E13" s="12"/>
      <c r="F13" s="12" t="s">
        <v>39</v>
      </c>
      <c r="G13" s="215"/>
      <c r="H13" s="215"/>
      <c r="I13" s="12"/>
      <c r="J13" s="11" t="s">
        <v>4</v>
      </c>
      <c r="K13" s="12"/>
      <c r="L13" s="12"/>
      <c r="M13" s="12"/>
      <c r="N13" s="12"/>
      <c r="O13" s="12"/>
      <c r="P13" s="215"/>
      <c r="Q13" s="215"/>
      <c r="R13" s="55"/>
      <c r="S13" s="30"/>
      <c r="T13" s="30"/>
    </row>
    <row r="14" spans="1:20" ht="13.5" customHeight="1">
      <c r="A14" s="30"/>
      <c r="B14" s="5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5"/>
      <c r="S14" s="30"/>
      <c r="T14" s="30"/>
    </row>
    <row r="15" spans="1:20" ht="13.5" customHeight="1">
      <c r="A15" s="30"/>
      <c r="B15" s="54"/>
      <c r="C15" s="217" t="s">
        <v>32</v>
      </c>
      <c r="D15" s="218"/>
      <c r="E15" s="10"/>
      <c r="F15" s="220" t="s">
        <v>36</v>
      </c>
      <c r="G15" s="10"/>
      <c r="H15" s="10"/>
      <c r="I15" s="10"/>
      <c r="J15" s="220" t="s">
        <v>37</v>
      </c>
      <c r="K15" s="10"/>
      <c r="L15" s="10"/>
      <c r="M15" s="10"/>
      <c r="N15" s="220" t="s">
        <v>38</v>
      </c>
      <c r="O15" s="12"/>
      <c r="P15" s="12"/>
      <c r="Q15" s="12"/>
      <c r="R15" s="55"/>
      <c r="S15" s="30"/>
      <c r="T15" s="30"/>
    </row>
    <row r="16" spans="1:20" ht="13.5" customHeight="1">
      <c r="A16" s="30"/>
      <c r="B16" s="54"/>
      <c r="C16" s="219"/>
      <c r="D16" s="218"/>
      <c r="E16" s="10"/>
      <c r="F16" s="220"/>
      <c r="G16" s="10"/>
      <c r="H16" s="10"/>
      <c r="I16" s="10"/>
      <c r="J16" s="221"/>
      <c r="K16" s="10"/>
      <c r="L16" s="10"/>
      <c r="M16" s="10"/>
      <c r="N16" s="221"/>
      <c r="O16" s="12"/>
      <c r="P16" s="12"/>
      <c r="Q16" s="12"/>
      <c r="R16" s="55"/>
      <c r="S16" s="30"/>
      <c r="T16" s="30"/>
    </row>
    <row r="17" spans="1:20" ht="13.5" customHeight="1">
      <c r="A17" s="30"/>
      <c r="B17" s="54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55"/>
      <c r="S17" s="30"/>
      <c r="T17" s="30"/>
    </row>
    <row r="18" spans="1:20" ht="13.5" customHeight="1">
      <c r="A18" s="30"/>
      <c r="B18" s="54"/>
      <c r="C18" s="11" t="s">
        <v>2</v>
      </c>
      <c r="D18" s="11"/>
      <c r="E18" s="12"/>
      <c r="F18" s="31"/>
      <c r="G18" s="12"/>
      <c r="H18" s="12"/>
      <c r="I18" s="12"/>
      <c r="J18" s="31"/>
      <c r="K18" s="12"/>
      <c r="L18" s="12"/>
      <c r="M18" s="12"/>
      <c r="N18" s="31"/>
      <c r="O18" s="12"/>
      <c r="P18" s="12"/>
      <c r="Q18" s="12"/>
      <c r="R18" s="55"/>
      <c r="S18" s="30"/>
      <c r="T18" s="30"/>
    </row>
    <row r="19" spans="1:20" ht="13.5" customHeight="1">
      <c r="A19" s="30"/>
      <c r="B19" s="54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55"/>
      <c r="S19" s="30"/>
      <c r="T19" s="30"/>
    </row>
    <row r="20" spans="1:20" ht="13.5" customHeight="1">
      <c r="A20" s="30"/>
      <c r="B20" s="54"/>
      <c r="C20" s="11" t="s">
        <v>2</v>
      </c>
      <c r="D20" s="11"/>
      <c r="E20" s="12"/>
      <c r="F20" s="31"/>
      <c r="G20" s="12"/>
      <c r="H20" s="12"/>
      <c r="I20" s="12"/>
      <c r="J20" s="31"/>
      <c r="K20" s="12"/>
      <c r="L20" s="12"/>
      <c r="M20" s="12"/>
      <c r="N20" s="31"/>
      <c r="O20" s="12"/>
      <c r="P20" s="12"/>
      <c r="Q20" s="12"/>
      <c r="R20" s="55"/>
      <c r="S20" s="30"/>
      <c r="T20" s="30"/>
    </row>
    <row r="21" spans="1:20" ht="13.5" customHeight="1">
      <c r="A21" s="30"/>
      <c r="B21" s="5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55"/>
      <c r="S21" s="30"/>
      <c r="T21" s="30"/>
    </row>
    <row r="22" spans="1:20" ht="13.5" customHeight="1">
      <c r="A22" s="30"/>
      <c r="B22" s="54"/>
      <c r="C22" s="11" t="s">
        <v>33</v>
      </c>
      <c r="D22" s="215"/>
      <c r="E22" s="215"/>
      <c r="F22" s="215"/>
      <c r="G22" s="215"/>
      <c r="H22" s="215"/>
      <c r="I22" s="12"/>
      <c r="J22" s="215"/>
      <c r="K22" s="215"/>
      <c r="L22" s="215"/>
      <c r="M22" s="215"/>
      <c r="N22" s="215"/>
      <c r="O22" s="215"/>
      <c r="P22" s="215"/>
      <c r="Q22" s="215"/>
      <c r="R22" s="55"/>
      <c r="S22" s="30"/>
      <c r="T22" s="30"/>
    </row>
    <row r="23" spans="1:20" ht="13.5" customHeight="1">
      <c r="A23" s="30"/>
      <c r="B23" s="5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55"/>
      <c r="S23" s="30"/>
      <c r="T23" s="30"/>
    </row>
    <row r="24" spans="1:20" ht="13.5" customHeight="1">
      <c r="A24" s="30"/>
      <c r="B24" s="54"/>
      <c r="C24" s="11" t="s">
        <v>34</v>
      </c>
      <c r="D24" s="11"/>
      <c r="E24" s="12"/>
      <c r="F24" s="15"/>
      <c r="G24" s="12"/>
      <c r="H24" s="11" t="s">
        <v>1</v>
      </c>
      <c r="I24" s="12"/>
      <c r="J24" s="7"/>
      <c r="K24" s="12"/>
      <c r="L24" s="12"/>
      <c r="M24" s="12"/>
      <c r="N24" s="31"/>
      <c r="O24" s="12"/>
      <c r="P24" s="12"/>
      <c r="Q24" s="12"/>
      <c r="R24" s="55"/>
      <c r="S24" s="30"/>
      <c r="T24" s="30"/>
    </row>
    <row r="25" spans="1:20" ht="13.5" customHeight="1">
      <c r="A25" s="30"/>
      <c r="B25" s="5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55"/>
      <c r="S25" s="30"/>
      <c r="T25" s="30"/>
    </row>
    <row r="26" spans="1:20" ht="13.5" customHeight="1">
      <c r="A26" s="30"/>
      <c r="B26" s="54"/>
      <c r="C26" s="12" t="s">
        <v>35</v>
      </c>
      <c r="D26" s="12"/>
      <c r="E26" s="12"/>
      <c r="F26" s="216"/>
      <c r="G26" s="215"/>
      <c r="H26" s="215"/>
      <c r="I26" s="12"/>
      <c r="J26" s="12"/>
      <c r="K26" s="12"/>
      <c r="L26" s="12"/>
      <c r="M26" s="12"/>
      <c r="N26" s="12"/>
      <c r="O26" s="12"/>
      <c r="P26" s="12"/>
      <c r="Q26" s="12"/>
      <c r="R26" s="55"/>
      <c r="S26" s="30"/>
      <c r="T26" s="30"/>
    </row>
    <row r="27" spans="1:20" ht="13.5" customHeight="1" thickBot="1">
      <c r="A27" s="30"/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9"/>
      <c r="S27" s="30"/>
      <c r="T27" s="30"/>
    </row>
    <row r="28" spans="1:20" ht="13.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ht="13.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ht="13.5" customHeight="1">
      <c r="C30" s="32"/>
      <c r="D30" s="32"/>
    </row>
  </sheetData>
  <sheetProtection password="82C9" sheet="1" objects="1" scenarios="1" selectLockedCells="1"/>
  <mergeCells count="14">
    <mergeCell ref="J15:J16"/>
    <mergeCell ref="N15:N16"/>
    <mergeCell ref="G13:H13"/>
    <mergeCell ref="P11:Q11"/>
    <mergeCell ref="P13:Q13"/>
    <mergeCell ref="F7:Q7"/>
    <mergeCell ref="G11:H11"/>
    <mergeCell ref="F9:Q9"/>
    <mergeCell ref="F5:Q5"/>
    <mergeCell ref="F26:H26"/>
    <mergeCell ref="J22:Q22"/>
    <mergeCell ref="D22:H22"/>
    <mergeCell ref="C15:D16"/>
    <mergeCell ref="F15:F16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8"/>
    <pageSetUpPr autoPageBreaks="0"/>
  </sheetPr>
  <dimension ref="A1:Y177"/>
  <sheetViews>
    <sheetView showZeros="0" workbookViewId="0">
      <selection activeCell="E7" sqref="E7"/>
    </sheetView>
  </sheetViews>
  <sheetFormatPr baseColWidth="10" defaultColWidth="9.1640625" defaultRowHeight="13.5" customHeight="1"/>
  <cols>
    <col min="1" max="1" width="2.6640625" style="40" customWidth="1"/>
    <col min="2" max="2" width="4.6640625" style="40" customWidth="1"/>
    <col min="3" max="3" width="45.6640625" style="40" customWidth="1"/>
    <col min="4" max="4" width="3.6640625" style="40" customWidth="1"/>
    <col min="5" max="5" width="14.6640625" style="40" customWidth="1"/>
    <col min="6" max="6" width="1.6640625" style="40" customWidth="1"/>
    <col min="7" max="7" width="4.6640625" style="40" customWidth="1"/>
    <col min="8" max="8" width="1.6640625" style="40" customWidth="1"/>
    <col min="9" max="9" width="14.6640625" style="40" customWidth="1"/>
    <col min="10" max="10" width="1.6640625" style="40" customWidth="1"/>
    <col min="11" max="11" width="5.6640625" style="40" customWidth="1"/>
    <col min="12" max="12" width="2.6640625" style="40" customWidth="1"/>
    <col min="13" max="13" width="14.6640625" style="40" customWidth="1"/>
    <col min="14" max="14" width="1.6640625" style="40" customWidth="1"/>
    <col min="15" max="15" width="5.6640625" style="40" customWidth="1"/>
    <col min="16" max="17" width="1.6640625" style="40" customWidth="1"/>
    <col min="18" max="18" width="1.5" style="40" customWidth="1"/>
    <col min="19" max="19" width="7.6640625" style="40" customWidth="1"/>
    <col min="20" max="23" width="9.1640625" style="40"/>
    <col min="24" max="24" width="5.6640625" style="40" customWidth="1"/>
    <col min="25" max="25" width="2.6640625" style="40" customWidth="1"/>
    <col min="26" max="16384" width="9.1640625" style="40"/>
  </cols>
  <sheetData>
    <row r="1" spans="1:25" ht="13.5" customHeight="1" thickBo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3.5" customHeight="1">
      <c r="A2" s="30"/>
      <c r="B2" s="50"/>
      <c r="C2" s="51"/>
      <c r="D2" s="51"/>
      <c r="E2" s="51"/>
      <c r="F2" s="51"/>
      <c r="G2" s="51"/>
      <c r="H2" s="51"/>
      <c r="I2" s="52"/>
      <c r="J2" s="52"/>
      <c r="K2" s="51"/>
      <c r="L2" s="51"/>
      <c r="M2" s="52"/>
      <c r="N2" s="52"/>
      <c r="O2" s="51"/>
      <c r="P2" s="51"/>
      <c r="Q2" s="73"/>
      <c r="R2" s="30"/>
      <c r="S2" s="30"/>
      <c r="T2" s="30"/>
      <c r="U2" s="30"/>
      <c r="V2" s="30"/>
      <c r="W2" s="30"/>
      <c r="X2" s="30"/>
      <c r="Y2" s="30"/>
    </row>
    <row r="3" spans="1:25" ht="13.5" customHeight="1">
      <c r="A3" s="30"/>
      <c r="B3" s="54"/>
      <c r="C3" s="10" t="s">
        <v>78</v>
      </c>
      <c r="D3" s="12"/>
      <c r="E3" s="6" t="s">
        <v>53</v>
      </c>
      <c r="F3" s="12"/>
      <c r="G3" s="12"/>
      <c r="H3" s="12"/>
      <c r="I3" s="6" t="s">
        <v>54</v>
      </c>
      <c r="J3" s="11"/>
      <c r="K3" s="12"/>
      <c r="L3" s="12"/>
      <c r="M3" s="6" t="s">
        <v>55</v>
      </c>
      <c r="N3" s="11"/>
      <c r="O3" s="12"/>
      <c r="P3" s="12"/>
      <c r="Q3" s="55"/>
      <c r="R3" s="30"/>
      <c r="S3" s="30"/>
      <c r="T3" s="30"/>
      <c r="U3" s="30"/>
      <c r="V3" s="30"/>
      <c r="W3" s="30"/>
      <c r="X3" s="30"/>
      <c r="Y3" s="30"/>
    </row>
    <row r="4" spans="1:25" ht="13.5" customHeight="1">
      <c r="A4" s="30"/>
      <c r="B4" s="54"/>
      <c r="C4" s="12"/>
      <c r="D4" s="12"/>
      <c r="E4" s="12"/>
      <c r="F4" s="12"/>
      <c r="G4" s="12"/>
      <c r="H4" s="12"/>
      <c r="I4" s="11"/>
      <c r="J4" s="11"/>
      <c r="K4" s="12"/>
      <c r="L4" s="12"/>
      <c r="M4" s="12"/>
      <c r="N4" s="12"/>
      <c r="O4" s="12"/>
      <c r="P4" s="12"/>
      <c r="Q4" s="55"/>
      <c r="R4" s="30"/>
      <c r="S4" s="30"/>
      <c r="T4" s="30"/>
      <c r="U4" s="30"/>
      <c r="V4" s="30"/>
      <c r="W4" s="30"/>
      <c r="X4" s="30"/>
      <c r="Y4" s="30"/>
    </row>
    <row r="5" spans="1:25" ht="13.5" customHeight="1">
      <c r="A5" s="30"/>
      <c r="B5" s="20">
        <v>1</v>
      </c>
      <c r="C5" s="15" t="s">
        <v>40</v>
      </c>
      <c r="D5" s="12"/>
      <c r="E5" s="172"/>
      <c r="F5" s="12"/>
      <c r="G5" s="12"/>
      <c r="H5" s="12"/>
      <c r="I5" s="28"/>
      <c r="J5" s="37"/>
      <c r="K5" s="12"/>
      <c r="L5" s="12"/>
      <c r="M5" s="28"/>
      <c r="N5" s="12"/>
      <c r="O5" s="12"/>
      <c r="P5" s="12"/>
      <c r="Q5" s="55"/>
      <c r="R5" s="30"/>
      <c r="S5" s="30"/>
      <c r="T5" s="30"/>
      <c r="U5" s="30"/>
      <c r="V5" s="30"/>
      <c r="W5" s="30"/>
      <c r="X5" s="30"/>
      <c r="Y5" s="30"/>
    </row>
    <row r="6" spans="1:25" ht="13.5" customHeight="1">
      <c r="A6" s="30"/>
      <c r="B6" s="20">
        <v>2</v>
      </c>
      <c r="C6" s="15" t="s">
        <v>41</v>
      </c>
      <c r="D6" s="12"/>
      <c r="E6" s="172"/>
      <c r="F6" s="12"/>
      <c r="G6" s="12"/>
      <c r="H6" s="12"/>
      <c r="I6" s="168"/>
      <c r="J6" s="37"/>
      <c r="K6" s="12"/>
      <c r="L6" s="12"/>
      <c r="M6" s="172"/>
      <c r="N6" s="12"/>
      <c r="O6" s="12"/>
      <c r="P6" s="12"/>
      <c r="Q6" s="55"/>
      <c r="R6" s="30"/>
      <c r="S6" s="30"/>
      <c r="T6" s="30"/>
      <c r="U6" s="30"/>
      <c r="V6" s="30"/>
      <c r="W6" s="30"/>
      <c r="X6" s="30"/>
      <c r="Y6" s="30"/>
    </row>
    <row r="7" spans="1:25" ht="13.5" customHeight="1">
      <c r="A7" s="30"/>
      <c r="B7" s="20">
        <v>3</v>
      </c>
      <c r="C7" s="15" t="s">
        <v>42</v>
      </c>
      <c r="D7" s="12"/>
      <c r="E7" s="172"/>
      <c r="F7" s="12"/>
      <c r="G7" s="12"/>
      <c r="H7" s="12"/>
      <c r="I7" s="168"/>
      <c r="J7" s="37"/>
      <c r="K7" s="12"/>
      <c r="L7" s="12"/>
      <c r="M7" s="172"/>
      <c r="N7" s="12"/>
      <c r="O7" s="12"/>
      <c r="P7" s="12"/>
      <c r="Q7" s="55"/>
      <c r="R7" s="30"/>
      <c r="S7" s="30"/>
      <c r="T7" s="30"/>
      <c r="U7" s="30"/>
      <c r="V7" s="30"/>
      <c r="W7" s="30"/>
      <c r="X7" s="30"/>
      <c r="Y7" s="30"/>
    </row>
    <row r="8" spans="1:25" ht="13.5" customHeight="1">
      <c r="A8" s="30"/>
      <c r="B8" s="20">
        <v>4</v>
      </c>
      <c r="C8" s="15" t="s">
        <v>43</v>
      </c>
      <c r="D8" s="12"/>
      <c r="E8" s="172"/>
      <c r="F8" s="12"/>
      <c r="G8" s="12"/>
      <c r="H8" s="12"/>
      <c r="I8" s="168"/>
      <c r="J8" s="37"/>
      <c r="K8" s="12"/>
      <c r="L8" s="12"/>
      <c r="M8" s="172"/>
      <c r="N8" s="12"/>
      <c r="O8" s="12"/>
      <c r="P8" s="12"/>
      <c r="Q8" s="55"/>
      <c r="R8" s="30"/>
      <c r="S8" s="30"/>
      <c r="T8" s="30"/>
      <c r="U8" s="30"/>
      <c r="V8" s="30"/>
      <c r="W8" s="30"/>
      <c r="X8" s="30"/>
      <c r="Y8" s="30"/>
    </row>
    <row r="9" spans="1:25" ht="13.5" customHeight="1">
      <c r="A9" s="30"/>
      <c r="B9" s="20">
        <v>5</v>
      </c>
      <c r="C9" s="15" t="s">
        <v>44</v>
      </c>
      <c r="D9" s="12"/>
      <c r="E9" s="172"/>
      <c r="F9" s="12"/>
      <c r="G9" s="12"/>
      <c r="H9" s="12"/>
      <c r="I9" s="168"/>
      <c r="J9" s="37"/>
      <c r="K9" s="12"/>
      <c r="L9" s="12"/>
      <c r="M9" s="172"/>
      <c r="N9" s="12"/>
      <c r="O9" s="12"/>
      <c r="P9" s="12"/>
      <c r="Q9" s="55"/>
      <c r="R9" s="30"/>
      <c r="S9" s="30"/>
      <c r="T9" s="30"/>
      <c r="U9" s="30"/>
      <c r="V9" s="30"/>
      <c r="W9" s="30"/>
      <c r="X9" s="30"/>
      <c r="Y9" s="30"/>
    </row>
    <row r="10" spans="1:25" ht="13.5" customHeight="1">
      <c r="A10" s="30"/>
      <c r="B10" s="20">
        <v>6</v>
      </c>
      <c r="C10" s="15" t="s">
        <v>45</v>
      </c>
      <c r="D10" s="12"/>
      <c r="E10" s="172"/>
      <c r="F10" s="12"/>
      <c r="G10" s="12"/>
      <c r="H10" s="12"/>
      <c r="I10" s="168"/>
      <c r="J10" s="37"/>
      <c r="K10" s="12"/>
      <c r="L10" s="12"/>
      <c r="M10" s="172"/>
      <c r="N10" s="12"/>
      <c r="O10" s="12"/>
      <c r="P10" s="12"/>
      <c r="Q10" s="55"/>
      <c r="R10" s="30"/>
      <c r="S10" s="30"/>
      <c r="T10" s="30"/>
      <c r="U10" s="30"/>
      <c r="V10" s="30"/>
      <c r="W10" s="30"/>
      <c r="X10" s="30"/>
      <c r="Y10" s="30"/>
    </row>
    <row r="11" spans="1:25" ht="13.5" customHeight="1">
      <c r="A11" s="30"/>
      <c r="B11" s="20">
        <v>7</v>
      </c>
      <c r="C11" s="15" t="s">
        <v>46</v>
      </c>
      <c r="D11" s="12"/>
      <c r="E11" s="172"/>
      <c r="F11" s="12"/>
      <c r="G11" s="12"/>
      <c r="H11" s="12"/>
      <c r="I11" s="28"/>
      <c r="J11" s="37"/>
      <c r="K11" s="12"/>
      <c r="L11" s="12"/>
      <c r="M11" s="172"/>
      <c r="N11" s="12"/>
      <c r="O11" s="12"/>
      <c r="P11" s="12"/>
      <c r="Q11" s="55"/>
      <c r="R11" s="30"/>
      <c r="S11" s="30"/>
      <c r="T11" s="30"/>
      <c r="U11" s="30"/>
      <c r="V11" s="30"/>
      <c r="W11" s="30"/>
      <c r="X11" s="30"/>
      <c r="Y11" s="30"/>
    </row>
    <row r="12" spans="1:25" ht="13.5" customHeight="1">
      <c r="A12" s="30"/>
      <c r="B12" s="20">
        <v>8</v>
      </c>
      <c r="C12" s="15" t="s">
        <v>47</v>
      </c>
      <c r="D12" s="12"/>
      <c r="E12" s="172"/>
      <c r="F12" s="12"/>
      <c r="G12" s="12"/>
      <c r="H12" s="12"/>
      <c r="I12" s="168"/>
      <c r="J12" s="37"/>
      <c r="K12" s="12"/>
      <c r="L12" s="12"/>
      <c r="M12" s="172"/>
      <c r="N12" s="12"/>
      <c r="O12" s="12"/>
      <c r="P12" s="12"/>
      <c r="Q12" s="55"/>
      <c r="R12" s="30"/>
      <c r="S12" s="30"/>
      <c r="T12" s="30"/>
      <c r="U12" s="30"/>
      <c r="V12" s="30"/>
      <c r="W12" s="30"/>
      <c r="X12" s="30"/>
      <c r="Y12" s="30"/>
    </row>
    <row r="13" spans="1:25" ht="13.5" customHeight="1">
      <c r="A13" s="30"/>
      <c r="B13" s="20">
        <v>9</v>
      </c>
      <c r="C13" s="15" t="s">
        <v>48</v>
      </c>
      <c r="D13" s="12"/>
      <c r="E13" s="172"/>
      <c r="F13" s="12"/>
      <c r="G13" s="12"/>
      <c r="H13" s="12"/>
      <c r="I13" s="168"/>
      <c r="J13" s="37"/>
      <c r="K13" s="12"/>
      <c r="L13" s="12"/>
      <c r="M13" s="28"/>
      <c r="N13" s="12"/>
      <c r="O13" s="12"/>
      <c r="P13" s="12"/>
      <c r="Q13" s="55"/>
      <c r="R13" s="30"/>
      <c r="S13" s="30"/>
      <c r="T13" s="30"/>
      <c r="U13" s="30"/>
      <c r="V13" s="30"/>
      <c r="W13" s="30"/>
      <c r="X13" s="30"/>
      <c r="Y13" s="30"/>
    </row>
    <row r="14" spans="1:25" ht="13.5" customHeight="1">
      <c r="A14" s="30"/>
      <c r="B14" s="20">
        <v>10</v>
      </c>
      <c r="C14" s="15" t="s">
        <v>49</v>
      </c>
      <c r="D14" s="12"/>
      <c r="E14" s="172"/>
      <c r="F14" s="12"/>
      <c r="G14" s="12"/>
      <c r="H14" s="12"/>
      <c r="I14" s="168"/>
      <c r="J14" s="37"/>
      <c r="K14" s="12"/>
      <c r="L14" s="12"/>
      <c r="M14" s="28"/>
      <c r="N14" s="12"/>
      <c r="O14" s="12"/>
      <c r="P14" s="12"/>
      <c r="Q14" s="55"/>
      <c r="R14" s="30"/>
      <c r="S14" s="30"/>
      <c r="T14" s="30"/>
      <c r="U14" s="30"/>
      <c r="V14" s="30"/>
      <c r="W14" s="30"/>
      <c r="X14" s="30"/>
      <c r="Y14" s="30"/>
    </row>
    <row r="15" spans="1:25" ht="13.5" customHeight="1">
      <c r="A15" s="30"/>
      <c r="B15" s="20">
        <v>11</v>
      </c>
      <c r="C15" s="15" t="s">
        <v>50</v>
      </c>
      <c r="D15" s="12"/>
      <c r="E15" s="172"/>
      <c r="F15" s="12"/>
      <c r="G15" s="12"/>
      <c r="H15" s="12"/>
      <c r="I15" s="28"/>
      <c r="J15" s="37"/>
      <c r="K15" s="12"/>
      <c r="L15" s="12"/>
      <c r="M15" s="28"/>
      <c r="N15" s="12"/>
      <c r="O15" s="12"/>
      <c r="P15" s="12"/>
      <c r="Q15" s="55"/>
      <c r="R15" s="30"/>
      <c r="S15" s="30"/>
      <c r="T15" s="30"/>
      <c r="U15" s="30"/>
      <c r="V15" s="30"/>
      <c r="W15" s="30"/>
      <c r="X15" s="30"/>
      <c r="Y15" s="30"/>
    </row>
    <row r="16" spans="1:25" ht="13.5" customHeight="1">
      <c r="A16" s="30"/>
      <c r="B16" s="20">
        <v>12</v>
      </c>
      <c r="C16" s="15" t="s">
        <v>51</v>
      </c>
      <c r="D16" s="12"/>
      <c r="E16" s="172"/>
      <c r="F16" s="12"/>
      <c r="G16" s="12"/>
      <c r="H16" s="12"/>
      <c r="I16" s="28"/>
      <c r="J16" s="37"/>
      <c r="K16" s="12"/>
      <c r="L16" s="12"/>
      <c r="M16" s="28"/>
      <c r="N16" s="12"/>
      <c r="O16" s="12"/>
      <c r="P16" s="12"/>
      <c r="Q16" s="55"/>
      <c r="R16" s="30"/>
      <c r="S16" s="30"/>
      <c r="T16" s="30"/>
      <c r="U16" s="30"/>
      <c r="V16" s="30"/>
      <c r="W16" s="30"/>
      <c r="X16" s="30"/>
      <c r="Y16" s="30"/>
    </row>
    <row r="17" spans="1:25" ht="13.5" customHeight="1" thickBot="1">
      <c r="A17" s="30"/>
      <c r="B17" s="54"/>
      <c r="C17" s="12"/>
      <c r="D17" s="12"/>
      <c r="E17" s="37"/>
      <c r="F17" s="12"/>
      <c r="G17" s="12"/>
      <c r="H17" s="12"/>
      <c r="I17" s="12"/>
      <c r="J17" s="12"/>
      <c r="K17" s="12"/>
      <c r="L17" s="78"/>
      <c r="M17" s="78"/>
      <c r="N17" s="78"/>
      <c r="O17" s="12"/>
      <c r="P17" s="12"/>
      <c r="Q17" s="55"/>
      <c r="R17" s="30"/>
      <c r="S17" s="30"/>
      <c r="T17" s="30"/>
      <c r="U17" s="30"/>
      <c r="V17" s="30"/>
      <c r="W17" s="30"/>
      <c r="X17" s="30"/>
      <c r="Y17" s="30"/>
    </row>
    <row r="18" spans="1:25" s="71" customFormat="1" ht="13.5" customHeight="1">
      <c r="A18" s="41"/>
      <c r="B18" s="60"/>
      <c r="C18" s="10" t="s">
        <v>52</v>
      </c>
      <c r="D18" s="10"/>
      <c r="E18" s="173">
        <f>SUM(E5:E17)</f>
        <v>0</v>
      </c>
      <c r="F18" s="10"/>
      <c r="G18" s="222" t="s">
        <v>56</v>
      </c>
      <c r="H18" s="222"/>
      <c r="I18" s="222"/>
      <c r="J18" s="222"/>
      <c r="K18" s="10"/>
      <c r="L18" s="10"/>
      <c r="M18" s="169"/>
      <c r="N18" s="10"/>
      <c r="O18" s="10"/>
      <c r="P18" s="10"/>
      <c r="Q18" s="74"/>
      <c r="R18" s="41"/>
      <c r="S18" s="41"/>
      <c r="T18" s="41"/>
      <c r="U18" s="41"/>
      <c r="V18" s="41"/>
      <c r="W18" s="41"/>
      <c r="X18" s="41"/>
      <c r="Y18" s="41"/>
    </row>
    <row r="19" spans="1:25" s="71" customFormat="1" ht="13.5" customHeight="1">
      <c r="A19" s="41"/>
      <c r="B19" s="60"/>
      <c r="C19" s="217" t="s">
        <v>32</v>
      </c>
      <c r="D19" s="218"/>
      <c r="E19" s="10"/>
      <c r="F19" s="10"/>
      <c r="G19" s="222" t="s">
        <v>57</v>
      </c>
      <c r="H19" s="222"/>
      <c r="I19" s="222"/>
      <c r="J19" s="222"/>
      <c r="K19" s="10"/>
      <c r="L19" s="10"/>
      <c r="M19" s="170">
        <f>+E18+((I6/100)*E6)+((I7/100)*E7)+((I8/100)*E8)+((I9/100)*E9)+((I10/100)*E10)+((I12/100)*E12)+((I13/100)*E13)+((I14/100)*E14)</f>
        <v>0</v>
      </c>
      <c r="N19" s="10"/>
      <c r="O19" s="10"/>
      <c r="P19" s="10"/>
      <c r="Q19" s="74"/>
      <c r="R19" s="41"/>
      <c r="S19" s="41"/>
      <c r="T19" s="41"/>
      <c r="U19" s="41"/>
      <c r="V19" s="41"/>
      <c r="W19" s="41"/>
      <c r="X19" s="41"/>
      <c r="Y19" s="41"/>
    </row>
    <row r="20" spans="1:25" s="71" customFormat="1" ht="13.5" customHeight="1" thickBot="1">
      <c r="A20" s="41"/>
      <c r="B20" s="60"/>
      <c r="C20" s="219"/>
      <c r="D20" s="218"/>
      <c r="E20" s="79"/>
      <c r="F20" s="79"/>
      <c r="G20" s="222" t="s">
        <v>58</v>
      </c>
      <c r="H20" s="222"/>
      <c r="I20" s="222"/>
      <c r="J20" s="222"/>
      <c r="K20" s="79"/>
      <c r="L20" s="10"/>
      <c r="M20" s="171"/>
      <c r="N20" s="10"/>
      <c r="O20" s="79"/>
      <c r="P20" s="10"/>
      <c r="Q20" s="74"/>
      <c r="R20" s="41"/>
      <c r="S20" s="41"/>
      <c r="T20" s="41"/>
      <c r="U20" s="41"/>
      <c r="V20" s="41"/>
      <c r="W20" s="41"/>
      <c r="X20" s="41"/>
      <c r="Y20" s="41"/>
    </row>
    <row r="21" spans="1:25" ht="13.5" customHeight="1">
      <c r="A21" s="30"/>
      <c r="B21" s="54"/>
      <c r="C21" s="12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12"/>
      <c r="Q21" s="55"/>
      <c r="R21" s="30"/>
      <c r="S21" s="30"/>
      <c r="T21" s="30"/>
      <c r="U21" s="30"/>
      <c r="V21" s="30"/>
      <c r="W21" s="30"/>
      <c r="X21" s="30"/>
      <c r="Y21" s="30"/>
    </row>
    <row r="22" spans="1:25" ht="13.5" customHeight="1">
      <c r="A22" s="30"/>
      <c r="B22" s="54"/>
      <c r="C22" s="12" t="s">
        <v>60</v>
      </c>
      <c r="D22" s="12"/>
      <c r="E22" s="12"/>
      <c r="F22" s="12"/>
      <c r="G22" s="28" t="s">
        <v>37</v>
      </c>
      <c r="H22" s="12"/>
      <c r="I22" s="172"/>
      <c r="J22" s="12"/>
      <c r="K22" s="12" t="s">
        <v>38</v>
      </c>
      <c r="L22" s="12"/>
      <c r="M22" s="172"/>
      <c r="N22" s="12"/>
      <c r="O22" s="12"/>
      <c r="P22" s="12"/>
      <c r="Q22" s="55"/>
      <c r="R22" s="30"/>
      <c r="S22" s="30"/>
      <c r="T22" s="30"/>
      <c r="U22" s="30"/>
      <c r="V22" s="30"/>
      <c r="W22" s="30"/>
      <c r="X22" s="30"/>
      <c r="Y22" s="30"/>
    </row>
    <row r="23" spans="1:25" ht="13.5" customHeight="1">
      <c r="A23" s="30"/>
      <c r="B23" s="54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12"/>
      <c r="Q23" s="55"/>
      <c r="R23" s="30"/>
      <c r="S23" s="30"/>
      <c r="T23" s="30"/>
      <c r="U23" s="30"/>
      <c r="V23" s="30"/>
      <c r="W23" s="30"/>
      <c r="X23" s="30"/>
      <c r="Y23" s="30"/>
    </row>
    <row r="24" spans="1:25" ht="13.5" customHeight="1">
      <c r="A24" s="30"/>
      <c r="B24" s="54"/>
      <c r="C24" s="12" t="s">
        <v>59</v>
      </c>
      <c r="D24" s="12"/>
      <c r="E24" s="12"/>
      <c r="F24" s="12"/>
      <c r="G24" s="28" t="s">
        <v>37</v>
      </c>
      <c r="H24" s="12"/>
      <c r="I24" s="172"/>
      <c r="J24" s="12"/>
      <c r="K24" s="12" t="s">
        <v>38</v>
      </c>
      <c r="L24" s="12"/>
      <c r="M24" s="172"/>
      <c r="N24" s="12"/>
      <c r="O24" s="12"/>
      <c r="P24" s="12"/>
      <c r="Q24" s="55"/>
      <c r="R24" s="30"/>
      <c r="S24" s="30"/>
      <c r="T24" s="30"/>
      <c r="U24" s="30"/>
      <c r="V24" s="30"/>
      <c r="W24" s="30"/>
      <c r="X24" s="30"/>
      <c r="Y24" s="30"/>
    </row>
    <row r="25" spans="1:25" ht="13.5" customHeight="1" thickBot="1">
      <c r="A25" s="30"/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9"/>
      <c r="R25" s="30"/>
      <c r="S25" s="30"/>
      <c r="T25" s="30"/>
      <c r="U25" s="30"/>
      <c r="V25" s="30"/>
      <c r="W25" s="30"/>
      <c r="X25" s="30"/>
      <c r="Y25" s="30"/>
    </row>
    <row r="26" spans="1:25" ht="13.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ht="13.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ht="13.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ht="13.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ht="13.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ht="13.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3.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ht="13.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ht="13.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3.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ht="13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ht="13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ht="13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ht="13.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0"/>
      <c r="T39" s="30"/>
      <c r="U39" s="30"/>
      <c r="V39" s="30"/>
      <c r="W39" s="30"/>
      <c r="X39" s="30"/>
      <c r="Y39" s="30"/>
    </row>
    <row r="40" spans="1:25" ht="13.5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0"/>
      <c r="T40" s="30"/>
      <c r="U40" s="30"/>
      <c r="V40" s="30"/>
      <c r="W40" s="30"/>
      <c r="X40" s="30"/>
      <c r="Y40" s="30"/>
    </row>
    <row r="41" spans="1:25" ht="13.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0"/>
      <c r="T41" s="30"/>
      <c r="U41" s="30"/>
      <c r="V41" s="30"/>
      <c r="W41" s="30"/>
      <c r="X41" s="30"/>
      <c r="Y41" s="30"/>
    </row>
    <row r="42" spans="1:25" ht="13.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0"/>
      <c r="T42" s="30"/>
      <c r="U42" s="30"/>
      <c r="V42" s="30"/>
      <c r="W42" s="30"/>
      <c r="X42" s="30"/>
      <c r="Y42" s="30"/>
    </row>
    <row r="43" spans="1:25" ht="13.5" customHeight="1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0"/>
      <c r="T43" s="30"/>
      <c r="U43" s="30"/>
      <c r="V43" s="30"/>
      <c r="W43" s="30"/>
      <c r="X43" s="30"/>
      <c r="Y43" s="30"/>
    </row>
    <row r="44" spans="1:25" ht="13.5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0"/>
      <c r="T44" s="30"/>
      <c r="U44" s="30"/>
      <c r="V44" s="30"/>
      <c r="W44" s="30"/>
      <c r="X44" s="30"/>
      <c r="Y44" s="30"/>
    </row>
    <row r="45" spans="1:25" ht="13.5" customHeigh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0"/>
      <c r="T45" s="30"/>
      <c r="U45" s="30"/>
      <c r="V45" s="30"/>
      <c r="W45" s="30"/>
      <c r="X45" s="30"/>
      <c r="Y45" s="30"/>
    </row>
    <row r="46" spans="1:25" ht="13.5" customHeigh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0"/>
      <c r="T46" s="30"/>
      <c r="U46" s="30"/>
      <c r="V46" s="30"/>
      <c r="W46" s="30"/>
      <c r="X46" s="30"/>
      <c r="Y46" s="30"/>
    </row>
    <row r="47" spans="1:25" ht="13.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0"/>
      <c r="T47" s="30"/>
      <c r="U47" s="30"/>
      <c r="V47" s="30"/>
      <c r="W47" s="30"/>
      <c r="X47" s="30"/>
      <c r="Y47" s="30"/>
    </row>
    <row r="48" spans="1:25" ht="13.5" customHeight="1">
      <c r="A48" s="39"/>
      <c r="B48" s="39"/>
      <c r="C48" s="39" t="str">
        <f t="shared" ref="C48:C55" si="0">C5</f>
        <v>Grond</v>
      </c>
      <c r="D48" s="39"/>
      <c r="E48" s="39">
        <f t="shared" ref="E48:E55" si="1">E5</f>
        <v>0</v>
      </c>
      <c r="F48" s="39"/>
      <c r="G48" s="39"/>
      <c r="H48" s="39"/>
      <c r="I48" s="39">
        <v>0</v>
      </c>
      <c r="J48" s="39"/>
      <c r="K48" s="39"/>
      <c r="L48" s="39"/>
      <c r="M48" s="39"/>
      <c r="N48" s="39"/>
      <c r="O48" s="39"/>
      <c r="P48" s="39"/>
      <c r="Q48" s="39"/>
      <c r="R48" s="39"/>
      <c r="S48" s="30"/>
      <c r="T48" s="30"/>
      <c r="U48" s="30"/>
      <c r="V48" s="30"/>
      <c r="W48" s="30"/>
      <c r="X48" s="30"/>
      <c r="Y48" s="30"/>
    </row>
    <row r="49" spans="1:25" ht="13.5" customHeight="1">
      <c r="A49" s="30"/>
      <c r="B49" s="30"/>
      <c r="C49" s="39" t="str">
        <f t="shared" si="0"/>
        <v>Gebouwen</v>
      </c>
      <c r="D49" s="30"/>
      <c r="E49" s="39">
        <f t="shared" si="1"/>
        <v>0</v>
      </c>
      <c r="F49" s="30"/>
      <c r="G49" s="30"/>
      <c r="H49" s="30"/>
      <c r="I49" s="39">
        <f t="shared" ref="I49:I55" si="2">IF(M49=0,0,E49/M49)</f>
        <v>0</v>
      </c>
      <c r="J49" s="30"/>
      <c r="K49" s="30"/>
      <c r="L49" s="30"/>
      <c r="M49" s="39">
        <f t="shared" ref="M49:M55" si="3">M6</f>
        <v>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13.5" customHeight="1">
      <c r="A50" s="30"/>
      <c r="B50" s="30"/>
      <c r="C50" s="39" t="str">
        <f t="shared" si="0"/>
        <v>Verbouwingen</v>
      </c>
      <c r="D50" s="30"/>
      <c r="E50" s="39">
        <f t="shared" si="1"/>
        <v>0</v>
      </c>
      <c r="F50" s="30"/>
      <c r="G50" s="30"/>
      <c r="H50" s="30"/>
      <c r="I50" s="39">
        <f t="shared" si="2"/>
        <v>0</v>
      </c>
      <c r="J50" s="30"/>
      <c r="K50" s="30"/>
      <c r="L50" s="30"/>
      <c r="M50" s="39">
        <f t="shared" si="3"/>
        <v>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ht="13.5" customHeight="1">
      <c r="A51" s="30"/>
      <c r="B51" s="30"/>
      <c r="C51" s="39" t="str">
        <f t="shared" si="0"/>
        <v>Inventaris</v>
      </c>
      <c r="D51" s="30"/>
      <c r="E51" s="39">
        <f t="shared" si="1"/>
        <v>0</v>
      </c>
      <c r="F51" s="30"/>
      <c r="G51" s="30"/>
      <c r="H51" s="30"/>
      <c r="I51" s="39">
        <f t="shared" si="2"/>
        <v>0</v>
      </c>
      <c r="J51" s="30"/>
      <c r="K51" s="30"/>
      <c r="L51" s="30"/>
      <c r="M51" s="39">
        <f t="shared" si="3"/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25" ht="13.5" customHeight="1">
      <c r="A52" s="39"/>
      <c r="B52" s="39"/>
      <c r="C52" s="39" t="str">
        <f t="shared" si="0"/>
        <v>Inrichting</v>
      </c>
      <c r="D52" s="39"/>
      <c r="E52" s="39">
        <f t="shared" si="1"/>
        <v>0</v>
      </c>
      <c r="F52" s="39"/>
      <c r="G52" s="39"/>
      <c r="H52" s="39"/>
      <c r="I52" s="39">
        <f t="shared" si="2"/>
        <v>0</v>
      </c>
      <c r="J52" s="39"/>
      <c r="K52" s="39"/>
      <c r="L52" s="39"/>
      <c r="M52" s="39">
        <f t="shared" si="3"/>
        <v>0</v>
      </c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</row>
    <row r="53" spans="1:25" ht="13.5" customHeight="1">
      <c r="A53" s="39"/>
      <c r="B53" s="39"/>
      <c r="C53" s="39" t="str">
        <f t="shared" si="0"/>
        <v>Vervoersmiddelen</v>
      </c>
      <c r="D53" s="39"/>
      <c r="E53" s="39">
        <f t="shared" si="1"/>
        <v>0</v>
      </c>
      <c r="F53" s="39"/>
      <c r="G53" s="39"/>
      <c r="H53" s="39"/>
      <c r="I53" s="39">
        <f t="shared" si="2"/>
        <v>0</v>
      </c>
      <c r="J53" s="39"/>
      <c r="K53" s="39"/>
      <c r="L53" s="39"/>
      <c r="M53" s="39">
        <f t="shared" si="3"/>
        <v>0</v>
      </c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</row>
    <row r="54" spans="1:25" ht="13.5" customHeight="1">
      <c r="A54" s="39"/>
      <c r="B54" s="39"/>
      <c r="C54" s="39" t="str">
        <f t="shared" si="0"/>
        <v>Goodwill</v>
      </c>
      <c r="D54" s="39"/>
      <c r="E54" s="39">
        <f t="shared" si="1"/>
        <v>0</v>
      </c>
      <c r="F54" s="39"/>
      <c r="G54" s="39"/>
      <c r="H54" s="39"/>
      <c r="I54" s="39">
        <f t="shared" si="2"/>
        <v>0</v>
      </c>
      <c r="J54" s="39"/>
      <c r="K54" s="39"/>
      <c r="L54" s="39"/>
      <c r="M54" s="39">
        <f t="shared" si="3"/>
        <v>0</v>
      </c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</row>
    <row r="55" spans="1:25" ht="13.5" customHeight="1">
      <c r="A55" s="39"/>
      <c r="B55" s="39"/>
      <c r="C55" s="39" t="str">
        <f t="shared" si="0"/>
        <v>Opstartkosten</v>
      </c>
      <c r="D55" s="39"/>
      <c r="E55" s="39">
        <f t="shared" si="1"/>
        <v>0</v>
      </c>
      <c r="F55" s="39"/>
      <c r="G55" s="39"/>
      <c r="H55" s="39"/>
      <c r="I55" s="39">
        <f t="shared" si="2"/>
        <v>0</v>
      </c>
      <c r="J55" s="39"/>
      <c r="K55" s="39"/>
      <c r="L55" s="39"/>
      <c r="M55" s="39">
        <f t="shared" si="3"/>
        <v>0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</row>
    <row r="56" spans="1:25" ht="13.5" customHeight="1">
      <c r="A56" s="39"/>
      <c r="B56" s="39"/>
      <c r="C56" s="39"/>
      <c r="D56" s="39"/>
      <c r="E56" s="39"/>
      <c r="F56" s="39"/>
      <c r="G56" s="39"/>
      <c r="H56" s="39"/>
      <c r="I56" s="39">
        <v>0</v>
      </c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</row>
    <row r="57" spans="1:25" ht="13.5" customHeight="1">
      <c r="A57" s="39"/>
      <c r="B57" s="39"/>
      <c r="C57" s="39"/>
      <c r="D57" s="39"/>
      <c r="E57" s="39"/>
      <c r="F57" s="39"/>
      <c r="G57" s="39"/>
      <c r="H57" s="39"/>
      <c r="I57" s="39">
        <v>0</v>
      </c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</row>
    <row r="58" spans="1:25" ht="13.5" customHeight="1">
      <c r="A58" s="39"/>
      <c r="B58" s="39"/>
      <c r="C58" s="39"/>
      <c r="D58" s="39"/>
      <c r="E58" s="39"/>
      <c r="F58" s="39"/>
      <c r="G58" s="39"/>
      <c r="H58" s="39"/>
      <c r="I58" s="39">
        <v>0</v>
      </c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</row>
    <row r="59" spans="1:25" ht="13.5" customHeight="1">
      <c r="A59" s="39"/>
      <c r="B59" s="39"/>
      <c r="C59" s="39"/>
      <c r="D59" s="39"/>
      <c r="E59" s="39"/>
      <c r="F59" s="39"/>
      <c r="G59" s="39"/>
      <c r="H59" s="39"/>
      <c r="I59" s="39">
        <v>0</v>
      </c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</row>
    <row r="60" spans="1:25" ht="13.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</row>
    <row r="61" spans="1:25" ht="13.5" customHeight="1">
      <c r="A61" s="39"/>
      <c r="B61" s="39"/>
      <c r="C61" s="39"/>
      <c r="D61" s="39"/>
      <c r="E61" s="39"/>
      <c r="F61" s="39"/>
      <c r="G61" s="39"/>
      <c r="H61" s="39"/>
      <c r="I61" s="39">
        <f>SUM(I49:I59)</f>
        <v>0</v>
      </c>
      <c r="J61" s="39"/>
      <c r="K61" s="39"/>
      <c r="L61" s="39"/>
      <c r="M61" s="39">
        <f>IF(I61=0,0,I61+(IF(I22=0,0,I22/I24)))</f>
        <v>0</v>
      </c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</row>
    <row r="62" spans="1:25" ht="13.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</row>
    <row r="63" spans="1:25" ht="13.5" customHeight="1">
      <c r="A63" s="39"/>
      <c r="B63" s="39"/>
      <c r="C63" s="39">
        <f>C20</f>
        <v>0</v>
      </c>
      <c r="D63" s="39"/>
      <c r="E63" s="39"/>
      <c r="F63" s="39"/>
      <c r="G63" s="39"/>
      <c r="H63" s="39"/>
      <c r="I63" s="39"/>
      <c r="J63" s="39"/>
      <c r="K63" s="39"/>
      <c r="L63" s="39"/>
      <c r="M63" s="39">
        <f>IF(I61=0,0,I61+(M61-I61)+(IF(M22=0,0,M22/M24)))</f>
        <v>0</v>
      </c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</row>
    <row r="64" spans="1:25" ht="13.5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</row>
    <row r="65" spans="1:25" ht="13.5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</row>
    <row r="66" spans="1:25" ht="13.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</row>
    <row r="67" spans="1:25" ht="13.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</row>
    <row r="68" spans="1:25" ht="13.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</row>
    <row r="69" spans="1:25" ht="13.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</row>
    <row r="70" spans="1:25" ht="13.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</row>
    <row r="71" spans="1:25" ht="13.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</row>
    <row r="72" spans="1:25" ht="13.5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</row>
    <row r="73" spans="1:25" ht="13.5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</row>
    <row r="74" spans="1:25" ht="13.5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1:25" ht="13.5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1:25" ht="13.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</row>
    <row r="77" spans="1:25" ht="13.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 spans="1:25" ht="13.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</row>
    <row r="79" spans="1:25" ht="13.5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 spans="1:25" ht="13.5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81" spans="1:25" ht="13.5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</row>
    <row r="82" spans="1:25" ht="13.5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</row>
    <row r="83" spans="1:25" ht="13.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</row>
    <row r="84" spans="1:25" ht="13.5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</row>
    <row r="85" spans="1:25" ht="13.5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</row>
    <row r="86" spans="1:25" ht="13.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</row>
    <row r="87" spans="1:25" ht="13.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</row>
    <row r="88" spans="1:25" ht="13.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ht="13.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</row>
    <row r="90" spans="1:25" ht="13.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</row>
    <row r="91" spans="1:25" ht="13.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</row>
    <row r="92" spans="1:25" ht="13.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</row>
    <row r="93" spans="1:25" ht="13.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</row>
    <row r="94" spans="1:25" ht="13.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</row>
    <row r="95" spans="1:25" ht="13.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</row>
    <row r="96" spans="1:25" ht="13.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</row>
    <row r="97" spans="1:25" ht="13.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</row>
    <row r="98" spans="1:25" ht="13.5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</row>
    <row r="99" spans="1:25" ht="13.5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</row>
    <row r="100" spans="1:25" ht="13.5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</row>
    <row r="101" spans="1:25" ht="13.5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</row>
    <row r="102" spans="1:25" ht="13.5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</row>
    <row r="103" spans="1:25" ht="13.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</row>
    <row r="104" spans="1:25" ht="13.5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</row>
    <row r="105" spans="1:25" ht="13.5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</row>
    <row r="106" spans="1:25" ht="13.5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</row>
    <row r="107" spans="1:25" ht="13.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</row>
    <row r="108" spans="1:25" ht="13.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</row>
    <row r="109" spans="1:25" ht="13.5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</row>
    <row r="110" spans="1:25" ht="13.5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</row>
    <row r="111" spans="1:25" ht="13.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</row>
    <row r="112" spans="1:25" ht="13.5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1:25" ht="13.5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</row>
    <row r="114" spans="1:25" ht="13.5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</row>
    <row r="115" spans="1:25" ht="13.5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</row>
    <row r="116" spans="1:25" ht="13.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</row>
    <row r="117" spans="1:25" ht="13.5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</row>
    <row r="118" spans="1:25" ht="13.5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</row>
    <row r="119" spans="1:25" ht="13.5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</row>
    <row r="120" spans="1:25" ht="13.5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</row>
    <row r="121" spans="1:25" ht="13.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</row>
    <row r="122" spans="1:25" ht="13.5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ht="13.5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</row>
    <row r="124" spans="1:25" ht="13.5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</row>
    <row r="125" spans="1:25" ht="13.5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</row>
    <row r="126" spans="1:25" ht="13.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</row>
    <row r="127" spans="1:25" ht="13.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</row>
    <row r="128" spans="1:25" ht="13.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</row>
    <row r="129" spans="1:25" ht="13.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</row>
    <row r="130" spans="1:25" ht="13.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</row>
    <row r="131" spans="1:25" ht="13.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</row>
    <row r="132" spans="1:25" ht="13.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1:25" ht="13.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</row>
    <row r="134" spans="1:25" ht="13.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</row>
    <row r="135" spans="1:25" ht="13.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</row>
    <row r="136" spans="1:25" ht="13.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</row>
    <row r="137" spans="1:25" ht="13.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</row>
    <row r="138" spans="1:25" ht="13.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</row>
    <row r="139" spans="1:25" ht="13.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</row>
    <row r="140" spans="1:25" ht="13.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</row>
    <row r="141" spans="1:25" ht="13.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</row>
    <row r="142" spans="1:25" ht="13.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</row>
    <row r="143" spans="1:25" ht="13.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</row>
    <row r="144" spans="1:25" ht="13.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</row>
    <row r="145" spans="1:25" ht="13.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</row>
    <row r="146" spans="1:25" ht="13.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</row>
    <row r="147" spans="1:25" ht="13.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</row>
    <row r="148" spans="1:25" ht="13.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</row>
    <row r="149" spans="1:25" ht="13.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</row>
    <row r="150" spans="1:25" ht="13.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</row>
    <row r="151" spans="1:25" ht="13.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</row>
    <row r="152" spans="1:25" ht="13.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</row>
    <row r="153" spans="1:25" ht="13.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</row>
    <row r="154" spans="1:25" ht="13.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</row>
    <row r="155" spans="1:25" ht="13.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</row>
    <row r="156" spans="1:25" ht="13.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</row>
    <row r="157" spans="1:25" ht="13.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</row>
    <row r="158" spans="1:25" ht="13.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</row>
    <row r="159" spans="1:25" ht="13.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</row>
    <row r="160" spans="1:25" ht="13.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</row>
    <row r="161" spans="1:25" ht="13.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</row>
    <row r="162" spans="1:25" ht="13.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</row>
    <row r="163" spans="1:25" ht="13.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</row>
    <row r="164" spans="1:25" ht="13.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</row>
    <row r="165" spans="1:25" ht="13.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</row>
    <row r="166" spans="1:25" ht="13.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</row>
    <row r="167" spans="1:25" ht="13.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</row>
    <row r="168" spans="1:25" ht="13.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</row>
    <row r="169" spans="1:25" ht="13.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</row>
    <row r="170" spans="1:25" ht="13.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</row>
    <row r="171" spans="1:25" ht="13.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</row>
    <row r="172" spans="1:25" ht="13.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</row>
    <row r="173" spans="1:25" ht="13.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</row>
    <row r="174" spans="1:25" ht="13.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</row>
    <row r="175" spans="1:25" ht="13.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</row>
    <row r="176" spans="1:25" ht="13.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</row>
    <row r="177" spans="1:25" ht="13.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</row>
  </sheetData>
  <sheetProtection password="82C9" sheet="1" objects="1" scenarios="1" selectLockedCells="1"/>
  <mergeCells count="4">
    <mergeCell ref="G18:J18"/>
    <mergeCell ref="G19:J19"/>
    <mergeCell ref="G20:J20"/>
    <mergeCell ref="C19:D20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8"/>
    <pageSetUpPr autoPageBreaks="0"/>
  </sheetPr>
  <dimension ref="A1:Y184"/>
  <sheetViews>
    <sheetView showZeros="0" workbookViewId="0">
      <selection activeCell="E28" sqref="E28"/>
    </sheetView>
  </sheetViews>
  <sheetFormatPr baseColWidth="10" defaultColWidth="9.1640625" defaultRowHeight="13.5" customHeight="1"/>
  <cols>
    <col min="1" max="1" width="2.6640625" style="40" customWidth="1"/>
    <col min="2" max="2" width="4.6640625" style="72" customWidth="1"/>
    <col min="3" max="3" width="45.6640625" style="40" customWidth="1"/>
    <col min="4" max="4" width="3.6640625" style="40" customWidth="1"/>
    <col min="5" max="5" width="14.6640625" style="40" customWidth="1"/>
    <col min="6" max="6" width="1.6640625" style="40" customWidth="1"/>
    <col min="7" max="7" width="4.6640625" style="40" customWidth="1"/>
    <col min="8" max="8" width="1.6640625" style="40" customWidth="1"/>
    <col min="9" max="9" width="14.6640625" style="40" customWidth="1"/>
    <col min="10" max="10" width="1.6640625" style="40" customWidth="1"/>
    <col min="11" max="11" width="5.6640625" style="40" customWidth="1"/>
    <col min="12" max="12" width="2.6640625" style="40" customWidth="1"/>
    <col min="13" max="13" width="14.6640625" style="40" customWidth="1"/>
    <col min="14" max="14" width="1.6640625" style="40" customWidth="1"/>
    <col min="15" max="15" width="5.6640625" style="40" customWidth="1"/>
    <col min="16" max="17" width="1.6640625" style="40" customWidth="1"/>
    <col min="18" max="18" width="1.5" style="40" customWidth="1"/>
    <col min="19" max="19" width="6.6640625" style="40" customWidth="1"/>
    <col min="20" max="23" width="9.1640625" style="40"/>
    <col min="24" max="24" width="5.6640625" style="40" customWidth="1"/>
    <col min="25" max="16384" width="9.1640625" style="40"/>
  </cols>
  <sheetData>
    <row r="1" spans="1:24" ht="13.5" customHeight="1" thickBot="1">
      <c r="A1" s="30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3.5" customHeight="1">
      <c r="A2" s="30"/>
      <c r="B2" s="19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73"/>
      <c r="R2" s="30"/>
      <c r="S2" s="30"/>
      <c r="T2" s="30"/>
      <c r="U2" s="30"/>
      <c r="V2" s="30"/>
      <c r="W2" s="30"/>
      <c r="X2" s="30"/>
    </row>
    <row r="3" spans="1:24" ht="13.5" customHeight="1">
      <c r="A3" s="30"/>
      <c r="B3" s="20"/>
      <c r="C3" s="10" t="s">
        <v>61</v>
      </c>
      <c r="D3" s="12"/>
      <c r="E3" s="6" t="s">
        <v>62</v>
      </c>
      <c r="F3" s="12"/>
      <c r="G3" s="12"/>
      <c r="H3" s="12"/>
      <c r="I3" s="6" t="s">
        <v>63</v>
      </c>
      <c r="J3" s="12"/>
      <c r="K3" s="12"/>
      <c r="L3" s="12"/>
      <c r="M3" s="6" t="s">
        <v>64</v>
      </c>
      <c r="N3" s="12"/>
      <c r="O3" s="12"/>
      <c r="P3" s="12"/>
      <c r="Q3" s="55"/>
      <c r="R3" s="30"/>
      <c r="S3" s="30"/>
      <c r="T3" s="30"/>
      <c r="U3" s="30"/>
      <c r="V3" s="30"/>
      <c r="W3" s="30"/>
      <c r="X3" s="30"/>
    </row>
    <row r="4" spans="1:24" ht="13.5" customHeight="1">
      <c r="A4" s="30"/>
      <c r="B4" s="2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55"/>
      <c r="R4" s="30"/>
      <c r="S4" s="30"/>
      <c r="T4" s="30"/>
      <c r="U4" s="30"/>
      <c r="V4" s="30"/>
      <c r="W4" s="30"/>
      <c r="X4" s="30"/>
    </row>
    <row r="5" spans="1:24" ht="13.5" customHeight="1">
      <c r="A5" s="30"/>
      <c r="B5" s="20">
        <v>1</v>
      </c>
      <c r="C5" s="15" t="s">
        <v>65</v>
      </c>
      <c r="D5" s="12"/>
      <c r="E5" s="172"/>
      <c r="F5" s="12"/>
      <c r="G5" s="12"/>
      <c r="H5" s="12"/>
      <c r="I5" s="176">
        <v>0</v>
      </c>
      <c r="J5" s="37"/>
      <c r="K5" s="12"/>
      <c r="L5" s="12"/>
      <c r="M5" s="176">
        <v>0</v>
      </c>
      <c r="N5" s="37"/>
      <c r="O5" s="12"/>
      <c r="P5" s="12"/>
      <c r="Q5" s="55"/>
      <c r="R5" s="30"/>
      <c r="S5" s="30"/>
      <c r="T5" s="30"/>
      <c r="U5" s="30"/>
      <c r="V5" s="30"/>
      <c r="W5" s="30"/>
      <c r="X5" s="30"/>
    </row>
    <row r="6" spans="1:24" ht="13.5" customHeight="1">
      <c r="A6" s="30"/>
      <c r="B6" s="20">
        <v>2</v>
      </c>
      <c r="C6" s="15" t="s">
        <v>65</v>
      </c>
      <c r="D6" s="12"/>
      <c r="E6" s="172"/>
      <c r="F6" s="12"/>
      <c r="G6" s="12"/>
      <c r="H6" s="12"/>
      <c r="I6" s="176">
        <v>0</v>
      </c>
      <c r="J6" s="37"/>
      <c r="K6" s="12"/>
      <c r="L6" s="12"/>
      <c r="M6" s="176">
        <v>0</v>
      </c>
      <c r="N6" s="37"/>
      <c r="O6" s="12"/>
      <c r="P6" s="12"/>
      <c r="Q6" s="55"/>
      <c r="R6" s="30"/>
      <c r="S6" s="30"/>
      <c r="T6" s="30"/>
      <c r="U6" s="30"/>
      <c r="V6" s="30"/>
      <c r="W6" s="30"/>
      <c r="X6" s="30"/>
    </row>
    <row r="7" spans="1:24" ht="13.5" customHeight="1">
      <c r="A7" s="30"/>
      <c r="B7" s="20">
        <v>3</v>
      </c>
      <c r="C7" s="15" t="s">
        <v>66</v>
      </c>
      <c r="D7" s="12"/>
      <c r="E7" s="172"/>
      <c r="F7" s="12"/>
      <c r="G7" s="12"/>
      <c r="H7" s="12"/>
      <c r="I7" s="177"/>
      <c r="J7" s="37"/>
      <c r="K7" s="12"/>
      <c r="L7" s="12"/>
      <c r="M7" s="168"/>
      <c r="N7" s="37"/>
      <c r="O7" s="12"/>
      <c r="P7" s="12"/>
      <c r="Q7" s="55"/>
      <c r="R7" s="30"/>
      <c r="S7" s="30"/>
      <c r="T7" s="30"/>
      <c r="U7" s="30"/>
      <c r="V7" s="30"/>
      <c r="W7" s="30"/>
      <c r="X7" s="30"/>
    </row>
    <row r="8" spans="1:24" ht="13.5" customHeight="1">
      <c r="A8" s="30"/>
      <c r="B8" s="20">
        <v>4</v>
      </c>
      <c r="C8" s="15" t="s">
        <v>66</v>
      </c>
      <c r="D8" s="11"/>
      <c r="E8" s="172"/>
      <c r="F8" s="12"/>
      <c r="G8" s="12"/>
      <c r="H8" s="12"/>
      <c r="I8" s="177"/>
      <c r="J8" s="37"/>
      <c r="K8" s="12"/>
      <c r="L8" s="12"/>
      <c r="M8" s="168"/>
      <c r="N8" s="37"/>
      <c r="O8" s="12"/>
      <c r="P8" s="12"/>
      <c r="Q8" s="55"/>
      <c r="R8" s="30"/>
      <c r="S8" s="30"/>
      <c r="T8" s="30"/>
      <c r="U8" s="30"/>
      <c r="V8" s="30"/>
      <c r="W8" s="30"/>
      <c r="X8" s="30"/>
    </row>
    <row r="9" spans="1:24" ht="13.5" customHeight="1">
      <c r="A9" s="30"/>
      <c r="B9" s="20">
        <v>5</v>
      </c>
      <c r="C9" s="15" t="s">
        <v>67</v>
      </c>
      <c r="D9" s="12"/>
      <c r="E9" s="172"/>
      <c r="F9" s="12"/>
      <c r="G9" s="12"/>
      <c r="H9" s="12"/>
      <c r="I9" s="177"/>
      <c r="J9" s="37"/>
      <c r="K9" s="12"/>
      <c r="L9" s="12"/>
      <c r="M9" s="168"/>
      <c r="N9" s="37"/>
      <c r="O9" s="12"/>
      <c r="P9" s="12"/>
      <c r="Q9" s="55"/>
      <c r="R9" s="30"/>
      <c r="S9" s="30"/>
      <c r="T9" s="30"/>
      <c r="U9" s="30"/>
      <c r="V9" s="30"/>
      <c r="W9" s="30"/>
      <c r="X9" s="30"/>
    </row>
    <row r="10" spans="1:24" ht="13.5" customHeight="1">
      <c r="A10" s="30"/>
      <c r="B10" s="20">
        <v>6</v>
      </c>
      <c r="C10" s="15" t="s">
        <v>68</v>
      </c>
      <c r="D10" s="12"/>
      <c r="E10" s="172"/>
      <c r="F10" s="12"/>
      <c r="G10" s="12"/>
      <c r="H10" s="12"/>
      <c r="I10" s="177"/>
      <c r="J10" s="37"/>
      <c r="K10" s="12"/>
      <c r="L10" s="12"/>
      <c r="M10" s="168"/>
      <c r="N10" s="37"/>
      <c r="O10" s="12"/>
      <c r="P10" s="12"/>
      <c r="Q10" s="55"/>
      <c r="R10" s="30"/>
      <c r="S10" s="30"/>
      <c r="T10" s="30"/>
      <c r="U10" s="30"/>
      <c r="V10" s="30"/>
      <c r="W10" s="30"/>
      <c r="X10" s="30"/>
    </row>
    <row r="11" spans="1:24" ht="13.5" customHeight="1">
      <c r="A11" s="30"/>
      <c r="B11" s="20">
        <v>7</v>
      </c>
      <c r="C11" s="15" t="s">
        <v>69</v>
      </c>
      <c r="D11" s="12"/>
      <c r="E11" s="172"/>
      <c r="F11" s="12"/>
      <c r="G11" s="12"/>
      <c r="H11" s="12"/>
      <c r="I11" s="177"/>
      <c r="J11" s="37"/>
      <c r="K11" s="12"/>
      <c r="L11" s="12"/>
      <c r="M11" s="168"/>
      <c r="N11" s="37"/>
      <c r="O11" s="12"/>
      <c r="P11" s="12"/>
      <c r="Q11" s="55"/>
      <c r="R11" s="30"/>
      <c r="S11" s="30"/>
      <c r="T11" s="30"/>
      <c r="U11" s="30"/>
      <c r="V11" s="30"/>
      <c r="W11" s="30"/>
      <c r="X11" s="30"/>
    </row>
    <row r="12" spans="1:24" ht="13.5" customHeight="1">
      <c r="A12" s="30"/>
      <c r="B12" s="20">
        <v>8</v>
      </c>
      <c r="C12" s="15" t="s">
        <v>70</v>
      </c>
      <c r="D12" s="11"/>
      <c r="E12" s="172"/>
      <c r="F12" s="11"/>
      <c r="G12" s="12"/>
      <c r="H12" s="12"/>
      <c r="I12" s="178"/>
      <c r="J12" s="43"/>
      <c r="K12" s="12"/>
      <c r="L12" s="12"/>
      <c r="M12" s="180"/>
      <c r="N12" s="43"/>
      <c r="O12" s="12"/>
      <c r="P12" s="12"/>
      <c r="Q12" s="55"/>
      <c r="R12" s="30"/>
      <c r="S12" s="30"/>
      <c r="T12" s="30"/>
      <c r="U12" s="30"/>
      <c r="V12" s="30"/>
      <c r="W12" s="30"/>
      <c r="X12" s="30"/>
    </row>
    <row r="13" spans="1:24" ht="13.5" customHeight="1">
      <c r="A13" s="30"/>
      <c r="B13" s="20">
        <v>9</v>
      </c>
      <c r="C13" s="15" t="s">
        <v>71</v>
      </c>
      <c r="D13" s="12"/>
      <c r="E13" s="172"/>
      <c r="F13" s="12"/>
      <c r="G13" s="12"/>
      <c r="H13" s="12"/>
      <c r="I13" s="177"/>
      <c r="J13" s="37"/>
      <c r="K13" s="12"/>
      <c r="L13" s="12"/>
      <c r="M13" s="168"/>
      <c r="N13" s="37"/>
      <c r="O13" s="12"/>
      <c r="P13" s="12"/>
      <c r="Q13" s="55"/>
      <c r="R13" s="30"/>
      <c r="S13" s="30"/>
      <c r="T13" s="30"/>
      <c r="U13" s="30"/>
      <c r="V13" s="30"/>
      <c r="W13" s="30"/>
      <c r="X13" s="30"/>
    </row>
    <row r="14" spans="1:24" ht="13.5" customHeight="1">
      <c r="A14" s="30"/>
      <c r="B14" s="20">
        <v>10</v>
      </c>
      <c r="C14" s="15" t="s">
        <v>72</v>
      </c>
      <c r="D14" s="12"/>
      <c r="E14" s="172"/>
      <c r="F14" s="12"/>
      <c r="G14" s="12"/>
      <c r="H14" s="12"/>
      <c r="I14" s="177"/>
      <c r="J14" s="37"/>
      <c r="K14" s="12"/>
      <c r="L14" s="12"/>
      <c r="M14" s="168"/>
      <c r="N14" s="37"/>
      <c r="O14" s="12"/>
      <c r="P14" s="12"/>
      <c r="Q14" s="55"/>
      <c r="R14" s="30"/>
      <c r="S14" s="30"/>
      <c r="T14" s="30"/>
      <c r="U14" s="30"/>
      <c r="V14" s="30"/>
      <c r="W14" s="30"/>
      <c r="X14" s="30"/>
    </row>
    <row r="15" spans="1:24" ht="13.5" customHeight="1">
      <c r="A15" s="30"/>
      <c r="B15" s="20">
        <v>11</v>
      </c>
      <c r="C15" s="15" t="s">
        <v>72</v>
      </c>
      <c r="D15" s="12"/>
      <c r="E15" s="172"/>
      <c r="F15" s="12"/>
      <c r="G15" s="12"/>
      <c r="H15" s="12"/>
      <c r="I15" s="177"/>
      <c r="J15" s="37"/>
      <c r="K15" s="12"/>
      <c r="L15" s="12"/>
      <c r="M15" s="168"/>
      <c r="N15" s="37"/>
      <c r="O15" s="12"/>
      <c r="P15" s="12"/>
      <c r="Q15" s="55"/>
      <c r="R15" s="30"/>
      <c r="S15" s="30"/>
      <c r="T15" s="30"/>
      <c r="U15" s="30"/>
      <c r="V15" s="30"/>
      <c r="W15" s="30"/>
      <c r="X15" s="30"/>
    </row>
    <row r="16" spans="1:24" ht="13.5" customHeight="1">
      <c r="A16" s="30"/>
      <c r="B16" s="20">
        <v>12</v>
      </c>
      <c r="C16" s="15" t="s">
        <v>73</v>
      </c>
      <c r="D16" s="12"/>
      <c r="E16" s="172"/>
      <c r="F16" s="12"/>
      <c r="G16" s="12"/>
      <c r="H16" s="12"/>
      <c r="I16" s="179">
        <v>0</v>
      </c>
      <c r="J16" s="37"/>
      <c r="K16" s="12"/>
      <c r="L16" s="12"/>
      <c r="M16" s="176">
        <v>0</v>
      </c>
      <c r="N16" s="37"/>
      <c r="O16" s="12"/>
      <c r="P16" s="12"/>
      <c r="Q16" s="55"/>
      <c r="R16" s="30"/>
      <c r="S16" s="30"/>
      <c r="T16" s="30"/>
      <c r="U16" s="30"/>
      <c r="V16" s="30"/>
      <c r="W16" s="30"/>
      <c r="X16" s="30"/>
    </row>
    <row r="17" spans="1:24" ht="13.5" customHeight="1">
      <c r="A17" s="30"/>
      <c r="B17" s="20">
        <v>13</v>
      </c>
      <c r="C17" s="15" t="s">
        <v>74</v>
      </c>
      <c r="D17" s="12"/>
      <c r="E17" s="175">
        <f>'03_Inv'!M19-'03_Inv'!E18</f>
        <v>0</v>
      </c>
      <c r="F17" s="11"/>
      <c r="G17" s="12"/>
      <c r="H17" s="12"/>
      <c r="I17" s="177"/>
      <c r="J17" s="37"/>
      <c r="K17" s="12"/>
      <c r="L17" s="12"/>
      <c r="M17" s="28"/>
      <c r="N17" s="12"/>
      <c r="O17" s="12"/>
      <c r="P17" s="12"/>
      <c r="Q17" s="55"/>
      <c r="R17" s="30"/>
      <c r="S17" s="30"/>
      <c r="T17" s="30"/>
      <c r="U17" s="30"/>
      <c r="V17" s="30"/>
      <c r="W17" s="30"/>
      <c r="X17" s="30"/>
    </row>
    <row r="18" spans="1:24" ht="13.5" customHeight="1" thickBot="1">
      <c r="A18" s="30"/>
      <c r="B18" s="20"/>
      <c r="C18" s="12"/>
      <c r="D18" s="12"/>
      <c r="E18" s="45"/>
      <c r="F18" s="11"/>
      <c r="G18" s="12"/>
      <c r="H18" s="12"/>
      <c r="I18" s="44"/>
      <c r="J18" s="37"/>
      <c r="K18" s="12"/>
      <c r="L18" s="12"/>
      <c r="M18" s="12"/>
      <c r="N18" s="12"/>
      <c r="O18" s="12"/>
      <c r="P18" s="12"/>
      <c r="Q18" s="55"/>
      <c r="R18" s="30"/>
      <c r="S18" s="30"/>
      <c r="T18" s="30"/>
      <c r="U18" s="30"/>
      <c r="V18" s="30"/>
      <c r="W18" s="30"/>
      <c r="X18" s="30"/>
    </row>
    <row r="19" spans="1:24" ht="13.5" customHeight="1" thickBot="1">
      <c r="A19" s="30"/>
      <c r="B19" s="20"/>
      <c r="C19" s="12"/>
      <c r="D19" s="12"/>
      <c r="E19" s="8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55"/>
      <c r="R19" s="30"/>
      <c r="S19" s="30"/>
      <c r="T19" s="30"/>
      <c r="U19" s="30"/>
      <c r="V19" s="30"/>
      <c r="W19" s="30"/>
      <c r="X19" s="30"/>
    </row>
    <row r="20" spans="1:24" ht="13.5" customHeight="1" thickBot="1">
      <c r="A20" s="30"/>
      <c r="B20" s="20"/>
      <c r="C20" s="10" t="s">
        <v>52</v>
      </c>
      <c r="D20" s="12"/>
      <c r="E20" s="185">
        <f>SUM(E5:E17)</f>
        <v>0</v>
      </c>
      <c r="F20" s="11"/>
      <c r="G20" s="223" t="s">
        <v>139</v>
      </c>
      <c r="H20" s="224"/>
      <c r="I20" s="224"/>
      <c r="J20" s="224"/>
      <c r="K20" s="224"/>
      <c r="L20" s="224"/>
      <c r="M20" s="16" t="str">
        <f>IF('03_Inv'!M19-SUM(E5:E17)=0,("Correct"),("Fout"))</f>
        <v>Correct</v>
      </c>
      <c r="N20" s="12"/>
      <c r="O20" s="12"/>
      <c r="P20" s="12"/>
      <c r="Q20" s="55"/>
      <c r="R20" s="30"/>
      <c r="S20" s="30"/>
      <c r="T20" s="30"/>
      <c r="U20" s="30"/>
      <c r="V20" s="30"/>
      <c r="W20" s="30"/>
      <c r="X20" s="30"/>
    </row>
    <row r="21" spans="1:24" ht="13.5" customHeight="1" thickBot="1">
      <c r="A21" s="30"/>
      <c r="B21" s="20"/>
      <c r="C21" s="11"/>
      <c r="D21" s="12"/>
      <c r="E21" s="87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55"/>
      <c r="R21" s="30"/>
      <c r="S21" s="30"/>
      <c r="T21" s="30"/>
      <c r="U21" s="30"/>
      <c r="V21" s="30"/>
      <c r="W21" s="30"/>
      <c r="X21" s="30"/>
    </row>
    <row r="22" spans="1:24" ht="13.5" customHeight="1">
      <c r="A22" s="30"/>
      <c r="B22" s="20"/>
      <c r="C22" s="11"/>
      <c r="D22" s="12"/>
      <c r="E22" s="43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55"/>
      <c r="R22" s="30"/>
      <c r="S22" s="30"/>
      <c r="T22" s="30"/>
      <c r="U22" s="30"/>
      <c r="V22" s="30"/>
      <c r="W22" s="30"/>
      <c r="X22" s="30"/>
    </row>
    <row r="23" spans="1:24" ht="13.5" customHeight="1">
      <c r="A23" s="30"/>
      <c r="B23" s="20"/>
      <c r="C23" s="219" t="s">
        <v>32</v>
      </c>
      <c r="D23" s="70"/>
      <c r="E23" s="221" t="s">
        <v>36</v>
      </c>
      <c r="F23" s="11"/>
      <c r="G23" s="12"/>
      <c r="H23" s="12"/>
      <c r="I23" s="221" t="s">
        <v>37</v>
      </c>
      <c r="J23" s="12"/>
      <c r="K23" s="12"/>
      <c r="L23" s="12"/>
      <c r="M23" s="221" t="s">
        <v>38</v>
      </c>
      <c r="N23" s="12"/>
      <c r="O23" s="12"/>
      <c r="P23" s="12"/>
      <c r="Q23" s="55"/>
      <c r="R23" s="30"/>
      <c r="S23" s="30"/>
      <c r="T23" s="30"/>
      <c r="U23" s="30"/>
      <c r="V23" s="30"/>
      <c r="W23" s="30"/>
      <c r="X23" s="30"/>
    </row>
    <row r="24" spans="1:24" ht="13.5" customHeight="1">
      <c r="A24" s="30"/>
      <c r="B24" s="20"/>
      <c r="C24" s="218"/>
      <c r="D24" s="70"/>
      <c r="E24" s="221"/>
      <c r="F24" s="11"/>
      <c r="G24" s="12"/>
      <c r="H24" s="12"/>
      <c r="I24" s="221"/>
      <c r="J24" s="12"/>
      <c r="K24" s="12"/>
      <c r="L24" s="12"/>
      <c r="M24" s="221"/>
      <c r="N24" s="12"/>
      <c r="O24" s="12"/>
      <c r="P24" s="12"/>
      <c r="Q24" s="55"/>
      <c r="R24" s="30"/>
      <c r="S24" s="30"/>
      <c r="T24" s="30"/>
      <c r="U24" s="30"/>
      <c r="V24" s="30"/>
      <c r="W24" s="30"/>
      <c r="X24" s="30"/>
    </row>
    <row r="25" spans="1:24" ht="13.5" customHeight="1">
      <c r="A25" s="30"/>
      <c r="B25" s="20"/>
      <c r="C25" s="69"/>
      <c r="D25" s="70"/>
      <c r="E25" s="8"/>
      <c r="F25" s="11"/>
      <c r="G25" s="12"/>
      <c r="H25" s="12"/>
      <c r="I25" s="8"/>
      <c r="J25" s="12"/>
      <c r="K25" s="12"/>
      <c r="L25" s="12"/>
      <c r="M25" s="8"/>
      <c r="N25" s="12"/>
      <c r="O25" s="12"/>
      <c r="P25" s="12"/>
      <c r="Q25" s="55"/>
      <c r="R25" s="30"/>
      <c r="S25" s="30"/>
      <c r="T25" s="30"/>
      <c r="U25" s="30"/>
      <c r="V25" s="30"/>
      <c r="W25" s="30"/>
      <c r="X25" s="30"/>
    </row>
    <row r="26" spans="1:24" ht="13.5" customHeight="1">
      <c r="A26" s="30"/>
      <c r="B26" s="20"/>
      <c r="C26" s="12" t="s">
        <v>75</v>
      </c>
      <c r="D26" s="12"/>
      <c r="E26" s="172"/>
      <c r="F26" s="17"/>
      <c r="G26" s="17"/>
      <c r="H26" s="17"/>
      <c r="I26" s="172"/>
      <c r="J26" s="17"/>
      <c r="K26" s="17"/>
      <c r="L26" s="17"/>
      <c r="M26" s="172"/>
      <c r="N26" s="12"/>
      <c r="O26" s="12"/>
      <c r="P26" s="12"/>
      <c r="Q26" s="55"/>
      <c r="R26" s="30"/>
      <c r="S26" s="30"/>
      <c r="T26" s="30"/>
      <c r="U26" s="30"/>
      <c r="V26" s="30"/>
      <c r="W26" s="30"/>
      <c r="X26" s="30"/>
    </row>
    <row r="27" spans="1:24" ht="13.5" customHeight="1">
      <c r="A27" s="30"/>
      <c r="B27" s="20"/>
      <c r="C27" s="12"/>
      <c r="D27" s="12"/>
      <c r="E27" s="17"/>
      <c r="F27" s="17"/>
      <c r="G27" s="17"/>
      <c r="H27" s="17"/>
      <c r="I27" s="17"/>
      <c r="J27" s="17"/>
      <c r="K27" s="17"/>
      <c r="L27" s="17"/>
      <c r="M27" s="17"/>
      <c r="N27" s="12"/>
      <c r="O27" s="12"/>
      <c r="P27" s="12"/>
      <c r="Q27" s="55"/>
      <c r="R27" s="30"/>
      <c r="S27" s="30"/>
      <c r="T27" s="30"/>
      <c r="U27" s="30"/>
      <c r="V27" s="30"/>
      <c r="W27" s="30"/>
      <c r="X27" s="30"/>
    </row>
    <row r="28" spans="1:24" ht="13.5" customHeight="1">
      <c r="A28" s="30"/>
      <c r="B28" s="20"/>
      <c r="C28" s="12" t="s">
        <v>76</v>
      </c>
      <c r="D28" s="12"/>
      <c r="E28" s="172"/>
      <c r="F28" s="45"/>
      <c r="G28" s="17"/>
      <c r="H28" s="17"/>
      <c r="I28" s="17"/>
      <c r="J28" s="17"/>
      <c r="K28" s="17"/>
      <c r="L28" s="17"/>
      <c r="M28" s="17"/>
      <c r="N28" s="12"/>
      <c r="O28" s="12"/>
      <c r="P28" s="12"/>
      <c r="Q28" s="55"/>
      <c r="R28" s="30"/>
      <c r="S28" s="30"/>
      <c r="T28" s="30"/>
      <c r="U28" s="30"/>
      <c r="V28" s="30"/>
      <c r="W28" s="30"/>
      <c r="X28" s="30"/>
    </row>
    <row r="29" spans="1:24" ht="13.5" customHeight="1">
      <c r="A29" s="30"/>
      <c r="B29" s="20"/>
      <c r="C29" s="12"/>
      <c r="D29" s="12"/>
      <c r="E29" s="37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55"/>
      <c r="R29" s="30"/>
      <c r="S29" s="30"/>
      <c r="T29" s="30"/>
      <c r="U29" s="30"/>
      <c r="V29" s="30"/>
      <c r="W29" s="30"/>
      <c r="X29" s="30"/>
    </row>
    <row r="30" spans="1:24" ht="13.5" customHeight="1">
      <c r="A30" s="30"/>
      <c r="B30" s="20"/>
      <c r="C30" s="219" t="s">
        <v>77</v>
      </c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55"/>
      <c r="R30" s="30"/>
      <c r="S30" s="30"/>
      <c r="T30" s="30"/>
      <c r="U30" s="30"/>
      <c r="V30" s="30"/>
      <c r="W30" s="30"/>
      <c r="X30" s="30"/>
    </row>
    <row r="31" spans="1:24" ht="13.5" customHeight="1" thickBot="1">
      <c r="A31" s="30"/>
      <c r="B31" s="22"/>
      <c r="C31" s="58"/>
      <c r="D31" s="58"/>
      <c r="E31" s="77"/>
      <c r="F31" s="77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9"/>
      <c r="R31" s="30"/>
      <c r="S31" s="30"/>
      <c r="T31" s="30"/>
      <c r="U31" s="30"/>
      <c r="V31" s="30"/>
      <c r="W31" s="30"/>
      <c r="X31" s="30"/>
    </row>
    <row r="32" spans="1:24" ht="13.5" customHeight="1">
      <c r="A32" s="30"/>
      <c r="B32" s="29"/>
      <c r="C32" s="30"/>
      <c r="D32" s="30"/>
      <c r="E32" s="36"/>
      <c r="F32" s="36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5" ht="13.5" customHeight="1">
      <c r="A33" s="30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5" ht="13.5" customHeight="1">
      <c r="A34" s="30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5" ht="13.5" customHeight="1">
      <c r="A35" s="30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5" ht="13.5" customHeight="1">
      <c r="A36" s="30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5" ht="13.5" customHeight="1">
      <c r="A37" s="30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5" ht="13.5" hidden="1" customHeight="1">
      <c r="A38" s="30"/>
      <c r="B38" s="29"/>
      <c r="C38" s="30" t="str">
        <f t="shared" ref="C38:C50" si="0">C5</f>
        <v>Kapitaal</v>
      </c>
      <c r="D38" s="30"/>
      <c r="E38" s="30">
        <f t="shared" ref="E38:E50" si="1">E5</f>
        <v>0</v>
      </c>
      <c r="F38" s="30"/>
      <c r="G38" s="30"/>
      <c r="H38" s="30"/>
      <c r="I38" s="30">
        <f t="shared" ref="I38:I50" si="2">I5</f>
        <v>0</v>
      </c>
      <c r="J38" s="30"/>
      <c r="K38" s="30"/>
      <c r="L38" s="30"/>
      <c r="M38" s="30">
        <f>M5</f>
        <v>0</v>
      </c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5" ht="13.5" hidden="1" customHeight="1">
      <c r="A39" s="30"/>
      <c r="B39" s="29"/>
      <c r="C39" s="30" t="str">
        <f t="shared" si="0"/>
        <v>Kapitaal</v>
      </c>
      <c r="D39" s="30"/>
      <c r="E39" s="30">
        <f t="shared" si="1"/>
        <v>0</v>
      </c>
      <c r="F39" s="30"/>
      <c r="G39" s="30"/>
      <c r="H39" s="30"/>
      <c r="I39" s="30">
        <f t="shared" si="2"/>
        <v>0</v>
      </c>
      <c r="J39" s="30"/>
      <c r="K39" s="30"/>
      <c r="L39" s="30"/>
      <c r="M39" s="30">
        <f>M6</f>
        <v>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5" ht="13.5" hidden="1" customHeight="1">
      <c r="A40" s="30"/>
      <c r="B40" s="29"/>
      <c r="C40" s="30" t="str">
        <f t="shared" si="0"/>
        <v>Achtergestelde lening</v>
      </c>
      <c r="D40" s="30"/>
      <c r="E40" s="30">
        <f t="shared" si="1"/>
        <v>0</v>
      </c>
      <c r="F40" s="30"/>
      <c r="G40" s="30"/>
      <c r="H40" s="30"/>
      <c r="I40" s="30">
        <f t="shared" si="2"/>
        <v>0</v>
      </c>
      <c r="J40" s="30"/>
      <c r="K40" s="30"/>
      <c r="L40" s="30"/>
      <c r="M40" s="30">
        <f t="shared" ref="M40:M50" si="3">IF(I40=0,0,((E40+(E40-I55)/2)*I40))</f>
        <v>0</v>
      </c>
      <c r="N40" s="30"/>
      <c r="O40" s="30"/>
      <c r="P40" s="30"/>
      <c r="Q40" s="30"/>
      <c r="R40" s="30"/>
      <c r="S40" s="30">
        <f>IF(E40=0,0,E40-I55)</f>
        <v>0</v>
      </c>
      <c r="T40" s="30"/>
      <c r="U40" s="30">
        <f>IF(I40=0,0,((S40+(S40-I55)/2)*I40))</f>
        <v>0</v>
      </c>
      <c r="V40" s="30"/>
      <c r="W40" s="30">
        <f>IF(I40=0,0,S40-I55)</f>
        <v>0</v>
      </c>
      <c r="X40" s="30"/>
      <c r="Y40" s="30">
        <f>IF(I40=0,0,((W40+(W40-I55)/2)*I40))</f>
        <v>0</v>
      </c>
    </row>
    <row r="41" spans="1:25" ht="13.5" hidden="1" customHeight="1">
      <c r="A41" s="30"/>
      <c r="B41" s="29"/>
      <c r="C41" s="30" t="str">
        <f t="shared" si="0"/>
        <v>Achtergestelde lening</v>
      </c>
      <c r="D41" s="30"/>
      <c r="E41" s="30">
        <f t="shared" si="1"/>
        <v>0</v>
      </c>
      <c r="F41" s="30"/>
      <c r="G41" s="30"/>
      <c r="H41" s="30"/>
      <c r="I41" s="30">
        <f t="shared" si="2"/>
        <v>0</v>
      </c>
      <c r="J41" s="30"/>
      <c r="K41" s="30"/>
      <c r="L41" s="30"/>
      <c r="M41" s="30">
        <f t="shared" si="3"/>
        <v>0</v>
      </c>
      <c r="N41" s="30"/>
      <c r="O41" s="30"/>
      <c r="P41" s="30"/>
      <c r="Q41" s="30"/>
      <c r="R41" s="30"/>
      <c r="S41" s="30">
        <f t="shared" ref="S41:S48" si="4">IF(E41=0,0,E41-I56)</f>
        <v>0</v>
      </c>
      <c r="T41" s="30"/>
      <c r="U41" s="30">
        <f t="shared" ref="U41:U48" si="5">IF(I41=0,0,((S41+(S41-I56)/2)*I41))</f>
        <v>0</v>
      </c>
      <c r="V41" s="30"/>
      <c r="W41" s="30">
        <f t="shared" ref="W41:W48" si="6">IF(I41=0,0,S41-I56)</f>
        <v>0</v>
      </c>
      <c r="X41" s="30"/>
      <c r="Y41" s="30">
        <f t="shared" ref="Y41:Y48" si="7">IF(I41=0,0,((W41+(W41-I56)/2)*I41))</f>
        <v>0</v>
      </c>
    </row>
    <row r="42" spans="1:25" ht="13.5" hidden="1" customHeight="1">
      <c r="A42" s="30"/>
      <c r="B42" s="29"/>
      <c r="C42" s="30" t="str">
        <f t="shared" si="0"/>
        <v>Hypotheek</v>
      </c>
      <c r="D42" s="30"/>
      <c r="E42" s="30">
        <f t="shared" si="1"/>
        <v>0</v>
      </c>
      <c r="F42" s="30"/>
      <c r="G42" s="30"/>
      <c r="H42" s="30"/>
      <c r="I42" s="30">
        <f t="shared" si="2"/>
        <v>0</v>
      </c>
      <c r="J42" s="30"/>
      <c r="K42" s="30"/>
      <c r="L42" s="30"/>
      <c r="M42" s="30">
        <f t="shared" si="3"/>
        <v>0</v>
      </c>
      <c r="N42" s="30"/>
      <c r="O42" s="30"/>
      <c r="P42" s="30"/>
      <c r="Q42" s="30"/>
      <c r="R42" s="30"/>
      <c r="S42" s="30">
        <f t="shared" si="4"/>
        <v>0</v>
      </c>
      <c r="T42" s="30"/>
      <c r="U42" s="30">
        <f t="shared" si="5"/>
        <v>0</v>
      </c>
      <c r="V42" s="30"/>
      <c r="W42" s="30">
        <f t="shared" si="6"/>
        <v>0</v>
      </c>
      <c r="X42" s="30"/>
      <c r="Y42" s="30">
        <f t="shared" si="7"/>
        <v>0</v>
      </c>
    </row>
    <row r="43" spans="1:25" ht="13.5" hidden="1" customHeight="1">
      <c r="A43" s="30"/>
      <c r="B43" s="29"/>
      <c r="C43" s="30" t="str">
        <f t="shared" si="0"/>
        <v>Borgstellingskrediet</v>
      </c>
      <c r="D43" s="30"/>
      <c r="E43" s="30">
        <f t="shared" si="1"/>
        <v>0</v>
      </c>
      <c r="F43" s="30"/>
      <c r="G43" s="30"/>
      <c r="H43" s="30"/>
      <c r="I43" s="30">
        <f t="shared" si="2"/>
        <v>0</v>
      </c>
      <c r="J43" s="30"/>
      <c r="K43" s="30"/>
      <c r="L43" s="30"/>
      <c r="M43" s="30">
        <f t="shared" si="3"/>
        <v>0</v>
      </c>
      <c r="N43" s="30"/>
      <c r="O43" s="30"/>
      <c r="P43" s="30"/>
      <c r="Q43" s="30"/>
      <c r="R43" s="30"/>
      <c r="S43" s="30">
        <f t="shared" si="4"/>
        <v>0</v>
      </c>
      <c r="T43" s="30"/>
      <c r="U43" s="30">
        <f t="shared" si="5"/>
        <v>0</v>
      </c>
      <c r="V43" s="30"/>
      <c r="W43" s="30">
        <f t="shared" si="6"/>
        <v>0</v>
      </c>
      <c r="X43" s="30"/>
      <c r="Y43" s="30">
        <f t="shared" si="7"/>
        <v>0</v>
      </c>
    </row>
    <row r="44" spans="1:25" ht="13.5" hidden="1" customHeight="1">
      <c r="A44" s="30"/>
      <c r="B44" s="29"/>
      <c r="C44" s="30" t="str">
        <f t="shared" si="0"/>
        <v>Lening bank</v>
      </c>
      <c r="D44" s="30"/>
      <c r="E44" s="30">
        <f t="shared" si="1"/>
        <v>0</v>
      </c>
      <c r="F44" s="30"/>
      <c r="G44" s="30"/>
      <c r="H44" s="30"/>
      <c r="I44" s="30">
        <f t="shared" si="2"/>
        <v>0</v>
      </c>
      <c r="J44" s="30"/>
      <c r="K44" s="30"/>
      <c r="L44" s="30"/>
      <c r="M44" s="30">
        <f>IF(I44=0,0,(((E44+(E44-I59))/2)*I44))</f>
        <v>0</v>
      </c>
      <c r="N44" s="30"/>
      <c r="O44" s="30"/>
      <c r="P44" s="30"/>
      <c r="Q44" s="30"/>
      <c r="R44" s="30"/>
      <c r="S44" s="30">
        <f t="shared" si="4"/>
        <v>0</v>
      </c>
      <c r="T44" s="30"/>
      <c r="U44" s="30">
        <f>IF(I44=0,0,(((S44+(S44-I59))/2)*I44))</f>
        <v>0</v>
      </c>
      <c r="V44" s="30"/>
      <c r="W44" s="30">
        <f t="shared" si="6"/>
        <v>0</v>
      </c>
      <c r="X44" s="30"/>
      <c r="Y44" s="30">
        <f>IF(I44=0,0,(((W44+(W44-I59))/2)*I44))</f>
        <v>0</v>
      </c>
    </row>
    <row r="45" spans="1:25" ht="13.5" hidden="1" customHeight="1">
      <c r="A45" s="30"/>
      <c r="B45" s="29"/>
      <c r="C45" s="30" t="str">
        <f t="shared" si="0"/>
        <v xml:space="preserve">Lening  </v>
      </c>
      <c r="D45" s="30"/>
      <c r="E45" s="30">
        <f t="shared" si="1"/>
        <v>0</v>
      </c>
      <c r="F45" s="30"/>
      <c r="G45" s="30"/>
      <c r="H45" s="30"/>
      <c r="I45" s="30">
        <f t="shared" si="2"/>
        <v>0</v>
      </c>
      <c r="J45" s="30"/>
      <c r="K45" s="30"/>
      <c r="L45" s="30"/>
      <c r="M45" s="30">
        <f t="shared" si="3"/>
        <v>0</v>
      </c>
      <c r="N45" s="30"/>
      <c r="O45" s="30"/>
      <c r="P45" s="30"/>
      <c r="Q45" s="30"/>
      <c r="R45" s="30"/>
      <c r="S45" s="30">
        <f t="shared" si="4"/>
        <v>0</v>
      </c>
      <c r="T45" s="30"/>
      <c r="U45" s="30">
        <f t="shared" si="5"/>
        <v>0</v>
      </c>
      <c r="V45" s="30"/>
      <c r="W45" s="30">
        <f t="shared" si="6"/>
        <v>0</v>
      </c>
      <c r="X45" s="30"/>
      <c r="Y45" s="30">
        <f t="shared" si="7"/>
        <v>0</v>
      </c>
    </row>
    <row r="46" spans="1:25" ht="13.5" hidden="1" customHeight="1">
      <c r="A46" s="39"/>
      <c r="B46" s="34"/>
      <c r="C46" s="30" t="str">
        <f t="shared" si="0"/>
        <v>Leasing</v>
      </c>
      <c r="D46" s="39"/>
      <c r="E46" s="30">
        <f t="shared" si="1"/>
        <v>0</v>
      </c>
      <c r="F46" s="39"/>
      <c r="G46" s="39"/>
      <c r="H46" s="39"/>
      <c r="I46" s="30">
        <f t="shared" si="2"/>
        <v>0</v>
      </c>
      <c r="J46" s="39"/>
      <c r="K46" s="39"/>
      <c r="L46" s="39"/>
      <c r="M46" s="30">
        <f t="shared" si="3"/>
        <v>0</v>
      </c>
      <c r="N46" s="39"/>
      <c r="O46" s="39"/>
      <c r="P46" s="39"/>
      <c r="Q46" s="39"/>
      <c r="R46" s="39"/>
      <c r="S46" s="30">
        <f t="shared" si="4"/>
        <v>0</v>
      </c>
      <c r="T46" s="30"/>
      <c r="U46" s="30">
        <f t="shared" si="5"/>
        <v>0</v>
      </c>
      <c r="V46" s="30"/>
      <c r="W46" s="30">
        <f t="shared" si="6"/>
        <v>0</v>
      </c>
      <c r="X46" s="30"/>
      <c r="Y46" s="30">
        <f t="shared" si="7"/>
        <v>0</v>
      </c>
    </row>
    <row r="47" spans="1:25" ht="13.5" hidden="1" customHeight="1">
      <c r="A47" s="39"/>
      <c r="B47" s="34"/>
      <c r="C47" s="30" t="str">
        <f t="shared" si="0"/>
        <v>Rekening courant bank</v>
      </c>
      <c r="D47" s="39"/>
      <c r="E47" s="30">
        <f t="shared" si="1"/>
        <v>0</v>
      </c>
      <c r="F47" s="39"/>
      <c r="G47" s="39"/>
      <c r="H47" s="39"/>
      <c r="I47" s="30">
        <f t="shared" si="2"/>
        <v>0</v>
      </c>
      <c r="J47" s="39"/>
      <c r="K47" s="39"/>
      <c r="L47" s="39"/>
      <c r="M47" s="30">
        <f t="shared" si="3"/>
        <v>0</v>
      </c>
      <c r="N47" s="39"/>
      <c r="O47" s="39"/>
      <c r="P47" s="39"/>
      <c r="Q47" s="39"/>
      <c r="R47" s="39"/>
      <c r="S47" s="30">
        <f t="shared" si="4"/>
        <v>0</v>
      </c>
      <c r="T47" s="30"/>
      <c r="U47" s="30">
        <f t="shared" si="5"/>
        <v>0</v>
      </c>
      <c r="V47" s="30"/>
      <c r="W47" s="30">
        <f t="shared" si="6"/>
        <v>0</v>
      </c>
      <c r="X47" s="30"/>
      <c r="Y47" s="30">
        <f t="shared" si="7"/>
        <v>0</v>
      </c>
    </row>
    <row r="48" spans="1:25" ht="13.5" hidden="1" customHeight="1">
      <c r="A48" s="39"/>
      <c r="B48" s="34"/>
      <c r="C48" s="30" t="str">
        <f t="shared" si="0"/>
        <v>Rekening courant bank</v>
      </c>
      <c r="D48" s="39"/>
      <c r="E48" s="30">
        <f t="shared" si="1"/>
        <v>0</v>
      </c>
      <c r="F48" s="39"/>
      <c r="G48" s="39"/>
      <c r="H48" s="39"/>
      <c r="I48" s="30">
        <f t="shared" si="2"/>
        <v>0</v>
      </c>
      <c r="J48" s="39"/>
      <c r="K48" s="39"/>
      <c r="L48" s="39"/>
      <c r="M48" s="30">
        <f t="shared" si="3"/>
        <v>0</v>
      </c>
      <c r="N48" s="39"/>
      <c r="O48" s="39"/>
      <c r="P48" s="39"/>
      <c r="Q48" s="39"/>
      <c r="R48" s="39"/>
      <c r="S48" s="30">
        <f t="shared" si="4"/>
        <v>0</v>
      </c>
      <c r="T48" s="30"/>
      <c r="U48" s="30">
        <f t="shared" si="5"/>
        <v>0</v>
      </c>
      <c r="V48" s="30"/>
      <c r="W48" s="30">
        <f t="shared" si="6"/>
        <v>0</v>
      </c>
      <c r="X48" s="30"/>
      <c r="Y48" s="30">
        <f t="shared" si="7"/>
        <v>0</v>
      </c>
    </row>
    <row r="49" spans="1:25" ht="13.5" hidden="1" customHeight="1">
      <c r="A49" s="39"/>
      <c r="B49" s="34"/>
      <c r="C49" s="30" t="str">
        <f t="shared" si="0"/>
        <v>Crediteuren</v>
      </c>
      <c r="D49" s="39"/>
      <c r="E49" s="30">
        <f t="shared" si="1"/>
        <v>0</v>
      </c>
      <c r="F49" s="39"/>
      <c r="G49" s="39"/>
      <c r="H49" s="39"/>
      <c r="I49" s="30">
        <f t="shared" si="2"/>
        <v>0</v>
      </c>
      <c r="J49" s="39"/>
      <c r="K49" s="39"/>
      <c r="L49" s="39"/>
      <c r="M49" s="30"/>
      <c r="N49" s="39"/>
      <c r="O49" s="39"/>
      <c r="P49" s="39"/>
      <c r="Q49" s="39"/>
      <c r="R49" s="39"/>
      <c r="S49" s="30"/>
      <c r="T49" s="30"/>
      <c r="U49" s="30"/>
      <c r="V49" s="30"/>
      <c r="W49" s="30"/>
      <c r="X49" s="30"/>
      <c r="Y49" s="30"/>
    </row>
    <row r="50" spans="1:25" ht="13.5" hidden="1" customHeight="1">
      <c r="A50" s="39"/>
      <c r="B50" s="34"/>
      <c r="C50" s="30" t="str">
        <f t="shared" si="0"/>
        <v>Voorfinanciering BTW</v>
      </c>
      <c r="D50" s="39"/>
      <c r="E50" s="30">
        <f t="shared" si="1"/>
        <v>0</v>
      </c>
      <c r="F50" s="39"/>
      <c r="G50" s="39"/>
      <c r="H50" s="39"/>
      <c r="I50" s="30">
        <f t="shared" si="2"/>
        <v>0</v>
      </c>
      <c r="J50" s="39"/>
      <c r="K50" s="39"/>
      <c r="L50" s="39"/>
      <c r="M50" s="30">
        <f t="shared" si="3"/>
        <v>0</v>
      </c>
      <c r="N50" s="39"/>
      <c r="O50" s="39"/>
      <c r="P50" s="39"/>
      <c r="Q50" s="39"/>
      <c r="R50" s="39"/>
      <c r="S50" s="30"/>
      <c r="T50" s="30"/>
      <c r="V50" s="30"/>
      <c r="W50" s="30"/>
      <c r="X50" s="30"/>
    </row>
    <row r="51" spans="1:25" ht="13.5" hidden="1" customHeight="1">
      <c r="A51" s="39"/>
      <c r="B51" s="34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0"/>
      <c r="T51" s="30"/>
      <c r="U51" s="30"/>
      <c r="V51" s="30"/>
      <c r="W51" s="30"/>
      <c r="X51" s="30"/>
    </row>
    <row r="52" spans="1:25" ht="13.5" hidden="1" customHeight="1">
      <c r="A52" s="39"/>
      <c r="B52" s="34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0">
        <f>SUM(M40:M48)</f>
        <v>0</v>
      </c>
      <c r="N52" s="39"/>
      <c r="O52" s="39"/>
      <c r="P52" s="39"/>
      <c r="Q52" s="39"/>
      <c r="R52" s="39"/>
      <c r="S52" s="30"/>
      <c r="T52" s="30"/>
      <c r="U52" s="30">
        <f>SUM(U40:U48)</f>
        <v>0</v>
      </c>
      <c r="V52" s="30"/>
      <c r="W52" s="30"/>
      <c r="X52" s="30"/>
      <c r="Y52" s="30">
        <f>SUM(Y40:Y48)</f>
        <v>0</v>
      </c>
    </row>
    <row r="53" spans="1:25" ht="13.5" hidden="1" customHeight="1">
      <c r="A53" s="39"/>
      <c r="B53" s="34"/>
      <c r="C53" s="39" t="str">
        <f t="shared" ref="C53:C65" si="8">C5</f>
        <v>Kapitaal</v>
      </c>
      <c r="D53" s="39"/>
      <c r="E53" s="39">
        <f t="shared" ref="E53:E65" si="9">E5</f>
        <v>0</v>
      </c>
      <c r="F53" s="39"/>
      <c r="G53" s="39"/>
      <c r="H53" s="39"/>
      <c r="I53" s="39">
        <f>I5</f>
        <v>0</v>
      </c>
      <c r="J53" s="39"/>
      <c r="K53" s="39"/>
      <c r="L53" s="39"/>
      <c r="M53" s="39">
        <f t="shared" ref="M53:M64" si="10">M5</f>
        <v>0</v>
      </c>
      <c r="N53" s="39"/>
      <c r="O53" s="39"/>
      <c r="P53" s="39"/>
      <c r="Q53" s="39"/>
      <c r="R53" s="39"/>
      <c r="S53" s="30"/>
      <c r="T53" s="30"/>
      <c r="U53" s="30"/>
      <c r="V53" s="30"/>
      <c r="W53" s="30"/>
      <c r="X53" s="30"/>
    </row>
    <row r="54" spans="1:25" ht="13.5" hidden="1" customHeight="1">
      <c r="A54" s="39"/>
      <c r="B54" s="34"/>
      <c r="C54" s="39" t="str">
        <f t="shared" si="8"/>
        <v>Kapitaal</v>
      </c>
      <c r="D54" s="39"/>
      <c r="E54" s="39">
        <f t="shared" si="9"/>
        <v>0</v>
      </c>
      <c r="F54" s="39"/>
      <c r="G54" s="39"/>
      <c r="H54" s="39"/>
      <c r="I54" s="39">
        <f>I6</f>
        <v>0</v>
      </c>
      <c r="J54" s="39"/>
      <c r="K54" s="39"/>
      <c r="L54" s="39"/>
      <c r="M54" s="39">
        <f t="shared" si="10"/>
        <v>0</v>
      </c>
      <c r="N54" s="39"/>
      <c r="O54" s="39"/>
      <c r="P54" s="39"/>
      <c r="Q54" s="39"/>
      <c r="R54" s="39"/>
      <c r="S54" s="30"/>
      <c r="T54" s="30"/>
      <c r="U54" s="30"/>
      <c r="V54" s="30"/>
      <c r="W54" s="30"/>
      <c r="X54" s="30"/>
    </row>
    <row r="55" spans="1:25" ht="13.5" hidden="1" customHeight="1">
      <c r="A55" s="39"/>
      <c r="B55" s="34"/>
      <c r="C55" s="39" t="str">
        <f t="shared" si="8"/>
        <v>Achtergestelde lening</v>
      </c>
      <c r="D55" s="39"/>
      <c r="E55" s="39">
        <f t="shared" si="9"/>
        <v>0</v>
      </c>
      <c r="F55" s="39"/>
      <c r="G55" s="39"/>
      <c r="H55" s="39"/>
      <c r="I55" s="39">
        <f t="shared" ref="I55:I63" si="11">IF(M55=0,0,E55/M55)</f>
        <v>0</v>
      </c>
      <c r="J55" s="39"/>
      <c r="K55" s="39"/>
      <c r="L55" s="39"/>
      <c r="M55" s="39">
        <f t="shared" si="10"/>
        <v>0</v>
      </c>
      <c r="N55" s="39"/>
      <c r="O55" s="39"/>
      <c r="P55" s="39"/>
      <c r="Q55" s="39"/>
      <c r="R55" s="39"/>
      <c r="S55" s="30"/>
      <c r="T55" s="30"/>
      <c r="U55" s="30"/>
      <c r="V55" s="30"/>
      <c r="W55" s="30"/>
      <c r="X55" s="30"/>
    </row>
    <row r="56" spans="1:25" ht="13.5" hidden="1" customHeight="1">
      <c r="A56" s="30"/>
      <c r="B56" s="29"/>
      <c r="C56" s="39" t="str">
        <f t="shared" si="8"/>
        <v>Achtergestelde lening</v>
      </c>
      <c r="D56" s="30"/>
      <c r="E56" s="39">
        <f t="shared" si="9"/>
        <v>0</v>
      </c>
      <c r="F56" s="30"/>
      <c r="G56" s="30"/>
      <c r="H56" s="30"/>
      <c r="I56" s="39">
        <f t="shared" si="11"/>
        <v>0</v>
      </c>
      <c r="J56" s="30"/>
      <c r="K56" s="30"/>
      <c r="L56" s="30"/>
      <c r="M56" s="39">
        <f t="shared" si="10"/>
        <v>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5" ht="13.5" hidden="1" customHeight="1">
      <c r="A57" s="30"/>
      <c r="B57" s="29"/>
      <c r="C57" s="39" t="str">
        <f t="shared" si="8"/>
        <v>Hypotheek</v>
      </c>
      <c r="D57" s="30"/>
      <c r="E57" s="39">
        <f t="shared" si="9"/>
        <v>0</v>
      </c>
      <c r="F57" s="30"/>
      <c r="G57" s="30"/>
      <c r="H57" s="30"/>
      <c r="I57" s="39">
        <f t="shared" si="11"/>
        <v>0</v>
      </c>
      <c r="J57" s="30"/>
      <c r="K57" s="30"/>
      <c r="L57" s="30"/>
      <c r="M57" s="39">
        <f t="shared" si="10"/>
        <v>0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5" ht="13.5" hidden="1" customHeight="1">
      <c r="A58" s="30"/>
      <c r="B58" s="29"/>
      <c r="C58" s="39" t="str">
        <f t="shared" si="8"/>
        <v>Borgstellingskrediet</v>
      </c>
      <c r="D58" s="30"/>
      <c r="E58" s="39">
        <f t="shared" si="9"/>
        <v>0</v>
      </c>
      <c r="F58" s="30"/>
      <c r="G58" s="30"/>
      <c r="H58" s="30"/>
      <c r="I58" s="39">
        <f t="shared" si="11"/>
        <v>0</v>
      </c>
      <c r="J58" s="30"/>
      <c r="K58" s="30"/>
      <c r="L58" s="30"/>
      <c r="M58" s="39">
        <f t="shared" si="10"/>
        <v>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5" ht="13.5" hidden="1" customHeight="1">
      <c r="A59" s="39"/>
      <c r="B59" s="34"/>
      <c r="C59" s="39" t="str">
        <f t="shared" si="8"/>
        <v>Lening bank</v>
      </c>
      <c r="D59" s="39"/>
      <c r="E59" s="39">
        <f t="shared" si="9"/>
        <v>0</v>
      </c>
      <c r="F59" s="39"/>
      <c r="G59" s="39"/>
      <c r="H59" s="39"/>
      <c r="I59" s="39">
        <f t="shared" si="11"/>
        <v>0</v>
      </c>
      <c r="J59" s="39"/>
      <c r="K59" s="39"/>
      <c r="L59" s="39"/>
      <c r="M59" s="39">
        <f t="shared" si="10"/>
        <v>0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5" ht="13.5" hidden="1" customHeight="1">
      <c r="A60" s="39"/>
      <c r="B60" s="34"/>
      <c r="C60" s="39" t="str">
        <f t="shared" si="8"/>
        <v xml:space="preserve">Lening  </v>
      </c>
      <c r="D60" s="39"/>
      <c r="E60" s="39">
        <f t="shared" si="9"/>
        <v>0</v>
      </c>
      <c r="F60" s="39"/>
      <c r="G60" s="39"/>
      <c r="H60" s="39"/>
      <c r="I60" s="39">
        <f t="shared" si="11"/>
        <v>0</v>
      </c>
      <c r="J60" s="39"/>
      <c r="K60" s="39"/>
      <c r="L60" s="39"/>
      <c r="M60" s="39">
        <f t="shared" si="10"/>
        <v>0</v>
      </c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</row>
    <row r="61" spans="1:25" ht="13.5" hidden="1" customHeight="1">
      <c r="A61" s="39"/>
      <c r="B61" s="34"/>
      <c r="C61" s="39" t="str">
        <f t="shared" si="8"/>
        <v>Leasing</v>
      </c>
      <c r="D61" s="39"/>
      <c r="E61" s="39">
        <f t="shared" si="9"/>
        <v>0</v>
      </c>
      <c r="F61" s="39"/>
      <c r="G61" s="39"/>
      <c r="H61" s="39"/>
      <c r="I61" s="76">
        <f t="shared" si="11"/>
        <v>0</v>
      </c>
      <c r="J61" s="39"/>
      <c r="K61" s="39"/>
      <c r="L61" s="39"/>
      <c r="M61" s="39">
        <f t="shared" si="10"/>
        <v>0</v>
      </c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</row>
    <row r="62" spans="1:25" ht="13.5" hidden="1" customHeight="1">
      <c r="A62" s="39"/>
      <c r="B62" s="34"/>
      <c r="C62" s="39" t="str">
        <f t="shared" si="8"/>
        <v>Rekening courant bank</v>
      </c>
      <c r="D62" s="39"/>
      <c r="E62" s="39">
        <f t="shared" si="9"/>
        <v>0</v>
      </c>
      <c r="F62" s="39"/>
      <c r="G62" s="39"/>
      <c r="H62" s="39"/>
      <c r="I62" s="39">
        <f t="shared" si="11"/>
        <v>0</v>
      </c>
      <c r="J62" s="39"/>
      <c r="K62" s="39"/>
      <c r="L62" s="39"/>
      <c r="M62" s="39">
        <f t="shared" si="10"/>
        <v>0</v>
      </c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</row>
    <row r="63" spans="1:25" ht="13.5" hidden="1" customHeight="1">
      <c r="A63" s="39"/>
      <c r="B63" s="34"/>
      <c r="C63" s="39" t="str">
        <f t="shared" si="8"/>
        <v>Rekening courant bank</v>
      </c>
      <c r="D63" s="39"/>
      <c r="E63" s="39">
        <f t="shared" si="9"/>
        <v>0</v>
      </c>
      <c r="F63" s="39"/>
      <c r="G63" s="39"/>
      <c r="H63" s="39"/>
      <c r="I63" s="39">
        <f t="shared" si="11"/>
        <v>0</v>
      </c>
      <c r="J63" s="39"/>
      <c r="K63" s="39"/>
      <c r="L63" s="39"/>
      <c r="M63" s="39">
        <f t="shared" si="10"/>
        <v>0</v>
      </c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</row>
    <row r="64" spans="1:25" ht="13.5" hidden="1" customHeight="1">
      <c r="A64" s="39"/>
      <c r="B64" s="34"/>
      <c r="C64" s="39" t="str">
        <f t="shared" si="8"/>
        <v>Crediteuren</v>
      </c>
      <c r="D64" s="39"/>
      <c r="E64" s="39">
        <f t="shared" si="9"/>
        <v>0</v>
      </c>
      <c r="F64" s="39"/>
      <c r="G64" s="39"/>
      <c r="H64" s="39"/>
      <c r="I64" s="39">
        <f>I16</f>
        <v>0</v>
      </c>
      <c r="J64" s="39"/>
      <c r="K64" s="39"/>
      <c r="L64" s="39"/>
      <c r="M64" s="39">
        <f t="shared" si="10"/>
        <v>0</v>
      </c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</row>
    <row r="65" spans="1:24" ht="13.5" hidden="1" customHeight="1">
      <c r="A65" s="39"/>
      <c r="B65" s="34"/>
      <c r="C65" s="39" t="str">
        <f t="shared" si="8"/>
        <v>Voorfinanciering BTW</v>
      </c>
      <c r="D65" s="39"/>
      <c r="E65" s="39">
        <f t="shared" si="9"/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</row>
    <row r="66" spans="1:24" ht="13.5" customHeight="1">
      <c r="A66" s="39"/>
      <c r="B66" s="34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</row>
    <row r="67" spans="1:24" ht="13.5" customHeight="1">
      <c r="A67" s="39"/>
      <c r="B67" s="34"/>
      <c r="C67" s="39"/>
      <c r="D67" s="39"/>
      <c r="E67" s="39"/>
      <c r="F67" s="39"/>
      <c r="G67" s="39"/>
      <c r="H67" s="39"/>
      <c r="I67" s="76">
        <f>SUM(I55:I63)</f>
        <v>0</v>
      </c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</row>
    <row r="68" spans="1:24" ht="13.5" customHeight="1">
      <c r="A68" s="39"/>
      <c r="B68" s="34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</row>
    <row r="69" spans="1:24" ht="13.5" customHeight="1">
      <c r="A69" s="39"/>
      <c r="B69" s="34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</row>
    <row r="70" spans="1:24" ht="13.5" customHeight="1">
      <c r="A70" s="39"/>
      <c r="B70" s="34"/>
      <c r="C70" s="39">
        <f>C24</f>
        <v>0</v>
      </c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</row>
    <row r="71" spans="1:24" ht="13.5" customHeight="1">
      <c r="A71" s="39"/>
      <c r="B71" s="34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</row>
    <row r="72" spans="1:24" ht="13.5" customHeight="1">
      <c r="A72" s="39"/>
      <c r="B72" s="34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</row>
    <row r="73" spans="1:24" ht="13.5" customHeight="1">
      <c r="A73" s="39"/>
      <c r="B73" s="34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</row>
    <row r="74" spans="1:24" ht="13.5" customHeight="1">
      <c r="A74" s="39"/>
      <c r="B74" s="34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</row>
    <row r="75" spans="1:24" ht="13.5" customHeight="1">
      <c r="A75" s="39"/>
      <c r="B75" s="34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</row>
    <row r="76" spans="1:24" ht="13.5" customHeight="1">
      <c r="A76" s="39"/>
      <c r="B76" s="34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</row>
    <row r="77" spans="1:24" ht="13.5" customHeight="1">
      <c r="A77" s="39"/>
      <c r="B77" s="34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</row>
    <row r="78" spans="1:24" ht="13.5" customHeight="1">
      <c r="A78" s="39"/>
      <c r="B78" s="34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</row>
    <row r="79" spans="1:24" ht="13.5" customHeight="1">
      <c r="A79" s="39"/>
      <c r="B79" s="34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</row>
    <row r="80" spans="1:24" ht="13.5" customHeight="1">
      <c r="A80" s="39"/>
      <c r="B80" s="34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</row>
    <row r="81" spans="1:24" ht="13.5" customHeight="1">
      <c r="A81" s="39"/>
      <c r="B81" s="34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</row>
    <row r="82" spans="1:24" ht="13.5" customHeight="1">
      <c r="A82" s="39"/>
      <c r="B82" s="34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</row>
    <row r="83" spans="1:24" ht="13.5" customHeight="1">
      <c r="A83" s="39"/>
      <c r="B83" s="34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</row>
    <row r="84" spans="1:24" ht="13.5" customHeight="1">
      <c r="A84" s="39"/>
      <c r="B84" s="34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</row>
    <row r="85" spans="1:24" ht="13.5" customHeight="1">
      <c r="A85" s="39"/>
      <c r="B85" s="34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</row>
    <row r="86" spans="1:24" ht="13.5" customHeight="1">
      <c r="A86" s="39"/>
      <c r="B86" s="34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</row>
    <row r="87" spans="1:24" ht="13.5" customHeight="1">
      <c r="A87" s="39"/>
      <c r="B87" s="34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</row>
    <row r="88" spans="1:24" ht="13.5" customHeight="1">
      <c r="A88" s="39"/>
      <c r="B88" s="34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</row>
    <row r="89" spans="1:24" ht="13.5" customHeight="1">
      <c r="A89" s="39"/>
      <c r="B89" s="34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</row>
    <row r="90" spans="1:24" ht="13.5" customHeight="1">
      <c r="A90" s="39"/>
      <c r="B90" s="34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</row>
    <row r="91" spans="1:24" ht="13.5" customHeight="1">
      <c r="A91" s="39"/>
      <c r="B91" s="34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</row>
    <row r="92" spans="1:24" ht="13.5" customHeight="1">
      <c r="A92" s="39"/>
      <c r="B92" s="34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</row>
    <row r="93" spans="1:24" ht="13.5" customHeight="1">
      <c r="A93" s="39"/>
      <c r="B93" s="34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</row>
    <row r="94" spans="1:24" ht="13.5" customHeight="1">
      <c r="A94" s="39"/>
      <c r="B94" s="34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</row>
    <row r="95" spans="1:24" ht="13.5" customHeight="1">
      <c r="A95" s="39"/>
      <c r="B95" s="34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</row>
    <row r="96" spans="1:24" ht="13.5" customHeight="1">
      <c r="A96" s="39"/>
      <c r="B96" s="34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</row>
    <row r="97" spans="1:24" ht="13.5" customHeight="1">
      <c r="A97" s="39"/>
      <c r="B97" s="34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</row>
    <row r="98" spans="1:24" ht="13.5" customHeight="1">
      <c r="A98" s="39"/>
      <c r="B98" s="34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</row>
    <row r="99" spans="1:24" ht="13.5" customHeight="1">
      <c r="A99" s="39"/>
      <c r="B99" s="34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</row>
    <row r="100" spans="1:24" ht="13.5" customHeight="1">
      <c r="A100" s="39"/>
      <c r="B100" s="34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</row>
    <row r="101" spans="1:24" ht="13.5" customHeight="1">
      <c r="A101" s="39"/>
      <c r="B101" s="34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</row>
    <row r="102" spans="1:24" ht="13.5" customHeight="1">
      <c r="A102" s="39"/>
      <c r="B102" s="34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</row>
    <row r="103" spans="1:24" ht="13.5" customHeight="1">
      <c r="A103" s="39"/>
      <c r="B103" s="34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</row>
    <row r="104" spans="1:24" ht="13.5" customHeight="1">
      <c r="A104" s="39"/>
      <c r="B104" s="34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</row>
    <row r="105" spans="1:24" ht="13.5" customHeight="1">
      <c r="A105" s="39"/>
      <c r="B105" s="34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</row>
    <row r="106" spans="1:24" ht="13.5" customHeight="1">
      <c r="A106" s="39"/>
      <c r="B106" s="34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</row>
    <row r="107" spans="1:24" ht="13.5" customHeight="1">
      <c r="A107" s="39"/>
      <c r="B107" s="34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</row>
    <row r="108" spans="1:24" ht="13.5" customHeight="1">
      <c r="A108" s="39"/>
      <c r="B108" s="34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</row>
    <row r="109" spans="1:24" ht="13.5" customHeight="1">
      <c r="A109" s="39"/>
      <c r="B109" s="34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</row>
    <row r="110" spans="1:24" ht="13.5" customHeight="1">
      <c r="A110" s="39"/>
      <c r="B110" s="34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</row>
    <row r="111" spans="1:24" ht="13.5" customHeight="1">
      <c r="A111" s="39"/>
      <c r="B111" s="34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</row>
    <row r="112" spans="1:24" ht="13.5" customHeight="1">
      <c r="A112" s="39"/>
      <c r="B112" s="34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</row>
    <row r="113" spans="1:24" ht="13.5" customHeight="1">
      <c r="A113" s="39"/>
      <c r="B113" s="34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</row>
    <row r="114" spans="1:24" ht="13.5" customHeight="1">
      <c r="A114" s="39"/>
      <c r="B114" s="34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</row>
    <row r="115" spans="1:24" ht="13.5" customHeight="1">
      <c r="A115" s="39"/>
      <c r="B115" s="34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</row>
    <row r="116" spans="1:24" ht="13.5" customHeight="1">
      <c r="A116" s="39"/>
      <c r="B116" s="34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</row>
    <row r="117" spans="1:24" ht="13.5" customHeight="1">
      <c r="A117" s="39"/>
      <c r="B117" s="34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</row>
    <row r="118" spans="1:24" ht="13.5" customHeight="1">
      <c r="A118" s="39"/>
      <c r="B118" s="34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</row>
    <row r="119" spans="1:24" ht="13.5" customHeight="1">
      <c r="A119" s="39"/>
      <c r="B119" s="34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</row>
    <row r="120" spans="1:24" ht="13.5" customHeight="1">
      <c r="A120" s="39"/>
      <c r="B120" s="34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</row>
    <row r="121" spans="1:24" ht="13.5" customHeight="1">
      <c r="A121" s="39"/>
      <c r="B121" s="34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</row>
    <row r="122" spans="1:24" ht="13.5" customHeight="1">
      <c r="A122" s="39"/>
      <c r="B122" s="34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</row>
    <row r="123" spans="1:24" ht="13.5" customHeight="1">
      <c r="A123" s="39"/>
      <c r="B123" s="34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</row>
    <row r="124" spans="1:24" ht="13.5" customHeight="1">
      <c r="A124" s="39"/>
      <c r="B124" s="34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</row>
    <row r="125" spans="1:24" ht="13.5" customHeight="1">
      <c r="A125" s="39"/>
      <c r="B125" s="34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</row>
    <row r="126" spans="1:24" ht="13.5" customHeight="1">
      <c r="A126" s="39"/>
      <c r="B126" s="34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</row>
    <row r="127" spans="1:24" ht="13.5" customHeight="1">
      <c r="A127" s="39"/>
      <c r="B127" s="34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</row>
    <row r="128" spans="1:24" ht="13.5" customHeight="1">
      <c r="A128" s="39"/>
      <c r="B128" s="34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</row>
    <row r="129" spans="1:24" ht="13.5" customHeight="1">
      <c r="A129" s="39"/>
      <c r="B129" s="34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</row>
    <row r="130" spans="1:24" ht="13.5" customHeight="1">
      <c r="A130" s="39"/>
      <c r="B130" s="34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</row>
    <row r="131" spans="1:24" ht="13.5" customHeight="1">
      <c r="A131" s="39"/>
      <c r="B131" s="34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</row>
    <row r="132" spans="1:24" ht="13.5" customHeight="1">
      <c r="A132" s="39"/>
      <c r="B132" s="34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</row>
    <row r="133" spans="1:24" ht="13.5" customHeight="1">
      <c r="A133" s="39"/>
      <c r="B133" s="34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</row>
    <row r="134" spans="1:24" ht="13.5" customHeight="1">
      <c r="A134" s="39"/>
      <c r="B134" s="34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</row>
    <row r="135" spans="1:24" ht="13.5" customHeight="1">
      <c r="A135" s="39"/>
      <c r="B135" s="34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</row>
    <row r="136" spans="1:24" ht="13.5" customHeight="1">
      <c r="A136" s="39"/>
      <c r="B136" s="34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</row>
    <row r="137" spans="1:24" ht="13.5" customHeight="1">
      <c r="A137" s="39"/>
      <c r="B137" s="34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</row>
    <row r="138" spans="1:24" ht="13.5" customHeight="1">
      <c r="A138" s="39"/>
      <c r="B138" s="34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</row>
    <row r="139" spans="1:24" ht="13.5" customHeight="1">
      <c r="A139" s="39"/>
      <c r="B139" s="34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</row>
    <row r="140" spans="1:24" ht="13.5" customHeight="1">
      <c r="A140" s="39"/>
      <c r="B140" s="34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</row>
    <row r="141" spans="1:24" ht="13.5" customHeight="1">
      <c r="A141" s="39"/>
      <c r="B141" s="34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</row>
    <row r="142" spans="1:24" ht="13.5" customHeight="1">
      <c r="A142" s="39"/>
      <c r="B142" s="34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</row>
    <row r="143" spans="1:24" ht="13.5" customHeight="1">
      <c r="A143" s="39"/>
      <c r="B143" s="34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</row>
    <row r="144" spans="1:24" ht="13.5" customHeight="1">
      <c r="A144" s="39"/>
      <c r="B144" s="34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</row>
    <row r="145" spans="1:24" ht="13.5" customHeight="1">
      <c r="A145" s="39"/>
      <c r="B145" s="34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</row>
    <row r="146" spans="1:24" ht="13.5" customHeight="1">
      <c r="A146" s="39"/>
      <c r="B146" s="34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</row>
    <row r="147" spans="1:24" ht="13.5" customHeight="1">
      <c r="A147" s="39"/>
      <c r="B147" s="34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</row>
    <row r="148" spans="1:24" ht="13.5" customHeight="1">
      <c r="A148" s="39"/>
      <c r="B148" s="34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</row>
    <row r="149" spans="1:24" ht="13.5" customHeight="1">
      <c r="A149" s="39"/>
      <c r="B149" s="34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</row>
    <row r="150" spans="1:24" ht="13.5" customHeight="1">
      <c r="A150" s="39"/>
      <c r="B150" s="34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</row>
    <row r="151" spans="1:24" ht="13.5" customHeight="1">
      <c r="A151" s="39"/>
      <c r="B151" s="34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</row>
    <row r="152" spans="1:24" ht="13.5" customHeight="1">
      <c r="A152" s="39"/>
      <c r="B152" s="34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</row>
    <row r="153" spans="1:24" ht="13.5" customHeight="1">
      <c r="A153" s="39"/>
      <c r="B153" s="34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</row>
    <row r="154" spans="1:24" ht="13.5" customHeight="1">
      <c r="A154" s="39"/>
      <c r="B154" s="34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</row>
    <row r="155" spans="1:24" ht="13.5" customHeight="1">
      <c r="A155" s="39"/>
      <c r="B155" s="34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</row>
    <row r="156" spans="1:24" ht="13.5" customHeight="1">
      <c r="A156" s="39"/>
      <c r="B156" s="34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</row>
    <row r="157" spans="1:24" ht="13.5" customHeight="1">
      <c r="A157" s="39"/>
      <c r="B157" s="34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</row>
    <row r="158" spans="1:24" ht="13.5" customHeight="1">
      <c r="A158" s="39"/>
      <c r="B158" s="34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</row>
    <row r="159" spans="1:24" ht="13.5" customHeight="1">
      <c r="A159" s="39"/>
      <c r="B159" s="34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</row>
    <row r="160" spans="1:24" ht="13.5" customHeight="1">
      <c r="A160" s="39"/>
      <c r="B160" s="34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</row>
    <row r="161" spans="1:24" ht="13.5" customHeight="1">
      <c r="A161" s="39"/>
      <c r="B161" s="34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</row>
    <row r="162" spans="1:24" ht="13.5" customHeight="1">
      <c r="A162" s="39"/>
      <c r="B162" s="34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</row>
    <row r="163" spans="1:24" ht="13.5" customHeight="1">
      <c r="A163" s="39"/>
      <c r="B163" s="34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</row>
    <row r="164" spans="1:24" ht="13.5" customHeight="1">
      <c r="A164" s="39"/>
      <c r="B164" s="34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</row>
    <row r="165" spans="1:24" ht="13.5" customHeight="1">
      <c r="A165" s="39"/>
      <c r="B165" s="34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</row>
    <row r="166" spans="1:24" ht="13.5" customHeight="1">
      <c r="A166" s="39"/>
      <c r="B166" s="34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</row>
    <row r="167" spans="1:24" ht="13.5" customHeight="1">
      <c r="A167" s="39"/>
      <c r="B167" s="34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</row>
    <row r="168" spans="1:24" ht="13.5" customHeight="1">
      <c r="A168" s="39"/>
      <c r="B168" s="34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</row>
    <row r="169" spans="1:24" ht="13.5" customHeight="1">
      <c r="A169" s="39"/>
      <c r="B169" s="34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</row>
    <row r="170" spans="1:24" ht="13.5" customHeight="1">
      <c r="A170" s="39"/>
      <c r="B170" s="34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</row>
    <row r="171" spans="1:24" ht="13.5" customHeight="1">
      <c r="A171" s="39"/>
      <c r="B171" s="34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</row>
    <row r="172" spans="1:24" ht="13.5" customHeight="1">
      <c r="A172" s="39"/>
      <c r="B172" s="34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</row>
    <row r="173" spans="1:24" ht="13.5" customHeight="1">
      <c r="A173" s="39"/>
      <c r="B173" s="34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</row>
    <row r="174" spans="1:24" ht="13.5" customHeight="1">
      <c r="A174" s="39"/>
      <c r="B174" s="34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</row>
    <row r="175" spans="1:24" ht="13.5" customHeight="1">
      <c r="A175" s="39"/>
      <c r="B175" s="34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</row>
    <row r="176" spans="1:24" ht="13.5" customHeight="1">
      <c r="A176" s="39"/>
      <c r="B176" s="34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</row>
    <row r="177" spans="1:24" ht="13.5" customHeight="1">
      <c r="A177" s="39"/>
      <c r="B177" s="34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</row>
    <row r="178" spans="1:24" ht="13.5" customHeight="1">
      <c r="A178" s="39"/>
      <c r="B178" s="34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</row>
    <row r="179" spans="1:24" ht="13.5" customHeight="1">
      <c r="A179" s="39"/>
      <c r="B179" s="34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</row>
    <row r="180" spans="1:24" ht="13.5" customHeight="1">
      <c r="A180" s="39"/>
      <c r="B180" s="34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</row>
    <row r="181" spans="1:24" ht="13.5" customHeight="1">
      <c r="A181" s="39"/>
      <c r="B181" s="34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</row>
    <row r="182" spans="1:24" ht="13.5" customHeight="1">
      <c r="A182" s="39"/>
      <c r="B182" s="34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</row>
    <row r="183" spans="1:24" ht="13.5" customHeight="1">
      <c r="A183" s="39"/>
      <c r="B183" s="34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</row>
    <row r="184" spans="1:24" ht="13.5" customHeight="1">
      <c r="A184" s="39"/>
      <c r="B184" s="34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</row>
  </sheetData>
  <sheetProtection password="82C9" sheet="1" objects="1" scenarios="1" selectLockedCells="1"/>
  <mergeCells count="6">
    <mergeCell ref="C30:P30"/>
    <mergeCell ref="G20:L20"/>
    <mergeCell ref="C23:C24"/>
    <mergeCell ref="E23:E24"/>
    <mergeCell ref="I23:I24"/>
    <mergeCell ref="M23:M24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48"/>
  </sheetPr>
  <dimension ref="A1:S76"/>
  <sheetViews>
    <sheetView showZeros="0" workbookViewId="0">
      <selection activeCell="G24" sqref="G24:G25"/>
    </sheetView>
  </sheetViews>
  <sheetFormatPr baseColWidth="10" defaultColWidth="9.1640625" defaultRowHeight="13.5" customHeight="1"/>
  <cols>
    <col min="1" max="1" width="2.6640625" style="40" customWidth="1"/>
    <col min="2" max="2" width="4.6640625" style="72" customWidth="1"/>
    <col min="3" max="3" width="30.6640625" style="40" customWidth="1"/>
    <col min="4" max="4" width="10.6640625" style="40" customWidth="1"/>
    <col min="5" max="6" width="3.6640625" style="40" customWidth="1"/>
    <col min="7" max="7" width="14.6640625" style="40" customWidth="1"/>
    <col min="8" max="8" width="1.6640625" style="40" customWidth="1"/>
    <col min="9" max="9" width="5.6640625" style="40" customWidth="1"/>
    <col min="10" max="10" width="2.6640625" style="40" customWidth="1"/>
    <col min="11" max="11" width="14.6640625" style="40" customWidth="1"/>
    <col min="12" max="12" width="1.6640625" style="40" customWidth="1"/>
    <col min="13" max="13" width="5.6640625" style="40" customWidth="1"/>
    <col min="14" max="14" width="2.6640625" style="40" customWidth="1"/>
    <col min="15" max="15" width="14.6640625" style="40" customWidth="1"/>
    <col min="16" max="16" width="1.6640625" style="40" customWidth="1"/>
    <col min="17" max="17" width="5.6640625" style="40" customWidth="1"/>
    <col min="18" max="18" width="2.5" style="40" customWidth="1"/>
    <col min="19" max="19" width="1.5" style="40" customWidth="1"/>
    <col min="20" max="20" width="6.6640625" style="40" customWidth="1"/>
    <col min="21" max="16384" width="9.1640625" style="40"/>
  </cols>
  <sheetData>
    <row r="1" spans="1:19" ht="13.5" customHeight="1" thickBot="1">
      <c r="A1" s="30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3.5" customHeight="1">
      <c r="A2" s="30"/>
      <c r="B2" s="19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73"/>
      <c r="S2" s="30"/>
    </row>
    <row r="3" spans="1:19" ht="13.5" customHeight="1">
      <c r="A3" s="30"/>
      <c r="B3" s="20"/>
      <c r="C3" s="10" t="s">
        <v>81</v>
      </c>
      <c r="D3" s="12"/>
      <c r="E3" s="12"/>
      <c r="F3" s="12"/>
      <c r="G3" s="8" t="s">
        <v>36</v>
      </c>
      <c r="H3" s="12"/>
      <c r="I3" s="12"/>
      <c r="J3" s="12"/>
      <c r="K3" s="221" t="s">
        <v>37</v>
      </c>
      <c r="L3" s="221"/>
      <c r="M3" s="221"/>
      <c r="N3" s="12"/>
      <c r="O3" s="221" t="s">
        <v>38</v>
      </c>
      <c r="P3" s="221"/>
      <c r="Q3" s="221"/>
      <c r="R3" s="55"/>
      <c r="S3" s="30"/>
    </row>
    <row r="4" spans="1:19" ht="13.5" customHeight="1">
      <c r="A4" s="30"/>
      <c r="B4" s="20"/>
      <c r="C4" s="223" t="s">
        <v>32</v>
      </c>
      <c r="D4" s="225" t="s">
        <v>93</v>
      </c>
      <c r="E4" s="225"/>
      <c r="F4" s="12"/>
      <c r="G4" s="8"/>
      <c r="H4" s="9"/>
      <c r="I4" s="10"/>
      <c r="J4" s="10"/>
      <c r="K4" s="225" t="s">
        <v>92</v>
      </c>
      <c r="L4" s="227"/>
      <c r="M4" s="227"/>
      <c r="N4" s="10"/>
      <c r="O4" s="225" t="s">
        <v>92</v>
      </c>
      <c r="P4" s="225"/>
      <c r="Q4" s="225"/>
      <c r="R4" s="55"/>
      <c r="S4" s="30"/>
    </row>
    <row r="5" spans="1:19" ht="13.5" customHeight="1">
      <c r="A5" s="30"/>
      <c r="B5" s="20"/>
      <c r="C5" s="224"/>
      <c r="D5" s="225"/>
      <c r="E5" s="225"/>
      <c r="F5" s="12"/>
      <c r="G5" s="12"/>
      <c r="H5" s="12"/>
      <c r="I5" s="12"/>
      <c r="J5" s="12"/>
      <c r="K5" s="225"/>
      <c r="L5" s="228"/>
      <c r="M5" s="228"/>
      <c r="N5" s="12"/>
      <c r="O5" s="225"/>
      <c r="P5" s="225"/>
      <c r="Q5" s="225"/>
      <c r="R5" s="55"/>
      <c r="S5" s="30"/>
    </row>
    <row r="6" spans="1:19" ht="13.5" customHeight="1">
      <c r="A6" s="30"/>
      <c r="B6" s="20">
        <v>1</v>
      </c>
      <c r="C6" s="15" t="s">
        <v>82</v>
      </c>
      <c r="D6" s="180">
        <v>21</v>
      </c>
      <c r="E6" s="12" t="s">
        <v>0</v>
      </c>
      <c r="F6" s="11"/>
      <c r="G6" s="172"/>
      <c r="H6" s="37"/>
      <c r="I6" s="12"/>
      <c r="J6" s="12"/>
      <c r="K6" s="183">
        <f>+G6*(1+($M6/100))</f>
        <v>0</v>
      </c>
      <c r="L6" s="37"/>
      <c r="M6" s="168"/>
      <c r="N6" s="12"/>
      <c r="O6" s="183">
        <f>+K6*(1+($Q6/100))</f>
        <v>0</v>
      </c>
      <c r="P6" s="37"/>
      <c r="Q6" s="168"/>
      <c r="R6" s="55"/>
      <c r="S6" s="30"/>
    </row>
    <row r="7" spans="1:19" ht="13.5" customHeight="1">
      <c r="A7" s="30"/>
      <c r="B7" s="20">
        <v>2</v>
      </c>
      <c r="C7" s="15" t="s">
        <v>83</v>
      </c>
      <c r="D7" s="180">
        <v>6</v>
      </c>
      <c r="E7" s="12" t="s">
        <v>0</v>
      </c>
      <c r="F7" s="11"/>
      <c r="G7" s="172"/>
      <c r="H7" s="37"/>
      <c r="I7" s="12"/>
      <c r="J7" s="12"/>
      <c r="K7" s="183">
        <f>+G7*(1+($M7/100))</f>
        <v>0</v>
      </c>
      <c r="L7" s="37"/>
      <c r="M7" s="168"/>
      <c r="N7" s="12"/>
      <c r="O7" s="183">
        <f>+K7*(1+($Q7/100))</f>
        <v>0</v>
      </c>
      <c r="P7" s="37"/>
      <c r="Q7" s="168"/>
      <c r="R7" s="55"/>
      <c r="S7" s="30"/>
    </row>
    <row r="8" spans="1:19" ht="13.5" customHeight="1">
      <c r="A8" s="30"/>
      <c r="B8" s="20">
        <v>3</v>
      </c>
      <c r="C8" s="15" t="s">
        <v>84</v>
      </c>
      <c r="D8" s="180">
        <v>6</v>
      </c>
      <c r="E8" s="12" t="s">
        <v>0</v>
      </c>
      <c r="F8" s="11"/>
      <c r="G8" s="172"/>
      <c r="H8" s="37"/>
      <c r="I8" s="12"/>
      <c r="J8" s="12"/>
      <c r="K8" s="183">
        <f>+G8*(1+($M8/100))</f>
        <v>0</v>
      </c>
      <c r="L8" s="37"/>
      <c r="M8" s="168"/>
      <c r="N8" s="12"/>
      <c r="O8" s="183">
        <f>+K8*(1+($Q8/100))</f>
        <v>0</v>
      </c>
      <c r="P8" s="37"/>
      <c r="Q8" s="168"/>
      <c r="R8" s="55"/>
      <c r="S8" s="30"/>
    </row>
    <row r="9" spans="1:19" ht="13.5" customHeight="1">
      <c r="A9" s="30"/>
      <c r="B9" s="20">
        <v>4</v>
      </c>
      <c r="C9" s="15" t="s">
        <v>85</v>
      </c>
      <c r="D9" s="180">
        <v>6</v>
      </c>
      <c r="E9" s="12" t="s">
        <v>0</v>
      </c>
      <c r="F9" s="11"/>
      <c r="G9" s="172"/>
      <c r="H9" s="37"/>
      <c r="I9" s="12"/>
      <c r="J9" s="12"/>
      <c r="K9" s="183">
        <f>+G9*(1+($M9/100))</f>
        <v>0</v>
      </c>
      <c r="L9" s="37"/>
      <c r="M9" s="168"/>
      <c r="N9" s="12"/>
      <c r="O9" s="183">
        <f>+K9*(1+($Q9/100))</f>
        <v>0</v>
      </c>
      <c r="P9" s="37"/>
      <c r="Q9" s="168"/>
      <c r="R9" s="55"/>
      <c r="S9" s="30"/>
    </row>
    <row r="10" spans="1:19" ht="13.5" customHeight="1">
      <c r="A10" s="30"/>
      <c r="B10" s="20">
        <v>5</v>
      </c>
      <c r="C10" s="15" t="s">
        <v>86</v>
      </c>
      <c r="D10" s="180">
        <v>21</v>
      </c>
      <c r="E10" s="12" t="s">
        <v>0</v>
      </c>
      <c r="F10" s="11"/>
      <c r="G10" s="172"/>
      <c r="H10" s="37"/>
      <c r="I10" s="11"/>
      <c r="J10" s="11"/>
      <c r="K10" s="183">
        <f t="shared" ref="K10:K16" si="0">+G10*(1+($M10/100))</f>
        <v>0</v>
      </c>
      <c r="L10" s="11"/>
      <c r="M10" s="168"/>
      <c r="N10" s="11"/>
      <c r="O10" s="183">
        <f t="shared" ref="O10:O16" si="1">+K10*(1+($Q10/100))</f>
        <v>0</v>
      </c>
      <c r="P10" s="11"/>
      <c r="Q10" s="168"/>
      <c r="R10" s="55"/>
      <c r="S10" s="30"/>
    </row>
    <row r="11" spans="1:19" ht="13.5" customHeight="1">
      <c r="A11" s="30"/>
      <c r="B11" s="20">
        <v>6</v>
      </c>
      <c r="C11" s="15" t="s">
        <v>87</v>
      </c>
      <c r="D11" s="180" t="s">
        <v>5</v>
      </c>
      <c r="E11" s="12" t="s">
        <v>0</v>
      </c>
      <c r="F11" s="11"/>
      <c r="G11" s="172"/>
      <c r="H11" s="37"/>
      <c r="I11" s="12"/>
      <c r="J11" s="12"/>
      <c r="K11" s="183">
        <f t="shared" si="0"/>
        <v>0</v>
      </c>
      <c r="L11" s="37"/>
      <c r="M11" s="168"/>
      <c r="N11" s="12"/>
      <c r="O11" s="183">
        <f t="shared" si="1"/>
        <v>0</v>
      </c>
      <c r="P11" s="37"/>
      <c r="Q11" s="168"/>
      <c r="R11" s="55"/>
      <c r="S11" s="30"/>
    </row>
    <row r="12" spans="1:19" ht="13.5" customHeight="1">
      <c r="A12" s="30"/>
      <c r="B12" s="20">
        <v>7</v>
      </c>
      <c r="C12" s="15" t="s">
        <v>88</v>
      </c>
      <c r="D12" s="180">
        <v>21</v>
      </c>
      <c r="E12" s="12" t="s">
        <v>0</v>
      </c>
      <c r="F12" s="11"/>
      <c r="G12" s="172"/>
      <c r="H12" s="37"/>
      <c r="I12" s="12"/>
      <c r="J12" s="12"/>
      <c r="K12" s="183">
        <f t="shared" si="0"/>
        <v>0</v>
      </c>
      <c r="L12" s="37"/>
      <c r="M12" s="168"/>
      <c r="N12" s="12"/>
      <c r="O12" s="183">
        <f t="shared" si="1"/>
        <v>0</v>
      </c>
      <c r="P12" s="37"/>
      <c r="Q12" s="168"/>
      <c r="R12" s="55"/>
      <c r="S12" s="30"/>
    </row>
    <row r="13" spans="1:19" ht="13.5" customHeight="1">
      <c r="A13" s="30"/>
      <c r="B13" s="20">
        <v>8</v>
      </c>
      <c r="C13" s="15" t="s">
        <v>89</v>
      </c>
      <c r="D13" s="180">
        <v>21</v>
      </c>
      <c r="E13" s="12" t="s">
        <v>0</v>
      </c>
      <c r="F13" s="46"/>
      <c r="G13" s="172"/>
      <c r="H13" s="37"/>
      <c r="I13" s="12"/>
      <c r="J13" s="12"/>
      <c r="K13" s="183">
        <f t="shared" si="0"/>
        <v>0</v>
      </c>
      <c r="L13" s="37"/>
      <c r="M13" s="168"/>
      <c r="N13" s="12"/>
      <c r="O13" s="183">
        <f t="shared" si="1"/>
        <v>0</v>
      </c>
      <c r="P13" s="37"/>
      <c r="Q13" s="168"/>
      <c r="R13" s="55"/>
      <c r="S13" s="30"/>
    </row>
    <row r="14" spans="1:19" ht="13.5" customHeight="1">
      <c r="A14" s="39"/>
      <c r="B14" s="20">
        <v>9</v>
      </c>
      <c r="C14" s="49" t="s">
        <v>90</v>
      </c>
      <c r="D14" s="180">
        <v>21</v>
      </c>
      <c r="E14" s="12" t="s">
        <v>0</v>
      </c>
      <c r="F14" s="11"/>
      <c r="G14" s="172"/>
      <c r="H14" s="37"/>
      <c r="I14" s="12"/>
      <c r="J14" s="12"/>
      <c r="K14" s="183">
        <f t="shared" si="0"/>
        <v>0</v>
      </c>
      <c r="L14" s="37"/>
      <c r="M14" s="168"/>
      <c r="N14" s="12"/>
      <c r="O14" s="183">
        <f t="shared" si="1"/>
        <v>0</v>
      </c>
      <c r="P14" s="37"/>
      <c r="Q14" s="168"/>
      <c r="R14" s="55"/>
      <c r="S14" s="39"/>
    </row>
    <row r="15" spans="1:19" ht="13.5" customHeight="1">
      <c r="A15" s="39"/>
      <c r="B15" s="20">
        <v>10</v>
      </c>
      <c r="C15" s="15" t="s">
        <v>91</v>
      </c>
      <c r="D15" s="180">
        <v>21</v>
      </c>
      <c r="E15" s="12" t="s">
        <v>0</v>
      </c>
      <c r="F15" s="47"/>
      <c r="G15" s="172"/>
      <c r="H15" s="47"/>
      <c r="I15" s="12"/>
      <c r="J15" s="12"/>
      <c r="K15" s="183">
        <f t="shared" si="0"/>
        <v>0</v>
      </c>
      <c r="L15" s="37"/>
      <c r="M15" s="168"/>
      <c r="N15" s="12"/>
      <c r="O15" s="183">
        <f t="shared" si="1"/>
        <v>0</v>
      </c>
      <c r="P15" s="37"/>
      <c r="Q15" s="168"/>
      <c r="R15" s="55"/>
      <c r="S15" s="39"/>
    </row>
    <row r="16" spans="1:19" ht="13.5" customHeight="1">
      <c r="A16" s="39"/>
      <c r="B16" s="20">
        <v>11</v>
      </c>
      <c r="C16" s="15" t="s">
        <v>86</v>
      </c>
      <c r="D16" s="180">
        <v>21</v>
      </c>
      <c r="E16" s="12" t="s">
        <v>0</v>
      </c>
      <c r="F16" s="47"/>
      <c r="G16" s="172"/>
      <c r="H16" s="47"/>
      <c r="I16" s="12"/>
      <c r="J16" s="12"/>
      <c r="K16" s="183">
        <f t="shared" si="0"/>
        <v>0</v>
      </c>
      <c r="L16" s="37"/>
      <c r="M16" s="168"/>
      <c r="N16" s="12"/>
      <c r="O16" s="183">
        <f t="shared" si="1"/>
        <v>0</v>
      </c>
      <c r="P16" s="37"/>
      <c r="Q16" s="168"/>
      <c r="R16" s="55"/>
      <c r="S16" s="39"/>
    </row>
    <row r="17" spans="1:19" ht="13.5" customHeight="1">
      <c r="A17" s="39"/>
      <c r="B17" s="20"/>
      <c r="C17" s="12"/>
      <c r="D17" s="184"/>
      <c r="E17" s="12"/>
      <c r="F17" s="47"/>
      <c r="G17" s="181"/>
      <c r="H17" s="47"/>
      <c r="I17" s="12"/>
      <c r="J17" s="12"/>
      <c r="K17" s="181"/>
      <c r="L17" s="37"/>
      <c r="M17" s="28"/>
      <c r="N17" s="12"/>
      <c r="O17" s="181"/>
      <c r="P17" s="37"/>
      <c r="Q17" s="28"/>
      <c r="R17" s="55"/>
      <c r="S17" s="39"/>
    </row>
    <row r="18" spans="1:19" s="71" customFormat="1" ht="13.5" customHeight="1">
      <c r="A18" s="75"/>
      <c r="B18" s="25"/>
      <c r="C18" s="10" t="s">
        <v>52</v>
      </c>
      <c r="D18" s="10"/>
      <c r="E18" s="10"/>
      <c r="F18" s="10"/>
      <c r="G18" s="173">
        <f>SUM(G6:G16)</f>
        <v>0</v>
      </c>
      <c r="H18" s="48"/>
      <c r="I18" s="48"/>
      <c r="J18" s="48"/>
      <c r="K18" s="173">
        <f>SUM(K6:K16)</f>
        <v>0</v>
      </c>
      <c r="L18" s="48"/>
      <c r="M18" s="182"/>
      <c r="N18" s="48"/>
      <c r="O18" s="173">
        <f>SUM(O6:O16)</f>
        <v>0</v>
      </c>
      <c r="P18" s="48"/>
      <c r="Q18" s="174"/>
      <c r="R18" s="74"/>
      <c r="S18" s="75"/>
    </row>
    <row r="19" spans="1:19" ht="13.5" customHeight="1" thickBot="1">
      <c r="A19" s="39"/>
      <c r="B19" s="22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  <c r="S19" s="39"/>
    </row>
    <row r="20" spans="1:19" ht="13.5" customHeight="1" thickBot="1">
      <c r="A20" s="39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9"/>
    </row>
    <row r="21" spans="1:19" ht="13.5" customHeight="1">
      <c r="A21" s="39"/>
      <c r="B21" s="19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73"/>
      <c r="S21" s="39"/>
    </row>
    <row r="22" spans="1:19" ht="13.5" customHeight="1">
      <c r="A22" s="39"/>
      <c r="B22" s="20"/>
      <c r="C22" s="11" t="s">
        <v>6</v>
      </c>
      <c r="D22" s="224" t="s">
        <v>94</v>
      </c>
      <c r="E22" s="224"/>
      <c r="F22" s="226"/>
      <c r="G22" s="8" t="s">
        <v>36</v>
      </c>
      <c r="H22" s="12"/>
      <c r="I22" s="12"/>
      <c r="J22" s="12"/>
      <c r="K22" s="221" t="s">
        <v>37</v>
      </c>
      <c r="L22" s="221"/>
      <c r="M22" s="221"/>
      <c r="N22" s="12"/>
      <c r="O22" s="221" t="s">
        <v>38</v>
      </c>
      <c r="P22" s="221"/>
      <c r="Q22" s="221"/>
      <c r="R22" s="55"/>
      <c r="S22" s="39"/>
    </row>
    <row r="23" spans="1:19" ht="13.5" customHeight="1">
      <c r="A23" s="39"/>
      <c r="B23" s="20"/>
      <c r="C23" s="11"/>
      <c r="D23" s="12"/>
      <c r="E23" s="12"/>
      <c r="F23" s="70"/>
      <c r="G23" s="11"/>
      <c r="H23" s="12"/>
      <c r="I23" s="12"/>
      <c r="J23" s="12"/>
      <c r="K23" s="11"/>
      <c r="L23" s="12"/>
      <c r="M23" s="12"/>
      <c r="N23" s="12"/>
      <c r="O23" s="11"/>
      <c r="P23" s="12"/>
      <c r="Q23" s="12"/>
      <c r="R23" s="55"/>
      <c r="S23" s="39"/>
    </row>
    <row r="24" spans="1:19" ht="13.5" customHeight="1">
      <c r="B24" s="20">
        <v>1</v>
      </c>
      <c r="C24" s="18" t="str">
        <f t="shared" ref="C24:E34" si="2">C6</f>
        <v>Dranken</v>
      </c>
      <c r="D24" s="180">
        <f t="shared" si="2"/>
        <v>21</v>
      </c>
      <c r="E24" s="11" t="str">
        <f t="shared" si="2"/>
        <v>%</v>
      </c>
      <c r="F24" s="11"/>
      <c r="G24" s="177"/>
      <c r="H24" s="37"/>
      <c r="I24" s="12"/>
      <c r="J24" s="12"/>
      <c r="K24" s="179">
        <f>+$G$24</f>
        <v>0</v>
      </c>
      <c r="L24" s="37"/>
      <c r="M24" s="12"/>
      <c r="N24" s="12"/>
      <c r="O24" s="179">
        <f>+$G$24</f>
        <v>0</v>
      </c>
      <c r="P24" s="37"/>
      <c r="Q24" s="12"/>
      <c r="R24" s="55"/>
    </row>
    <row r="25" spans="1:19" ht="13.5" customHeight="1">
      <c r="B25" s="20">
        <v>2</v>
      </c>
      <c r="C25" s="18" t="str">
        <f t="shared" si="2"/>
        <v>Dranken koud</v>
      </c>
      <c r="D25" s="180">
        <f t="shared" si="2"/>
        <v>6</v>
      </c>
      <c r="E25" s="11" t="str">
        <f t="shared" si="2"/>
        <v>%</v>
      </c>
      <c r="F25" s="11"/>
      <c r="G25" s="177"/>
      <c r="H25" s="37"/>
      <c r="I25" s="12"/>
      <c r="J25" s="12"/>
      <c r="K25" s="179">
        <f>+$G$25</f>
        <v>0</v>
      </c>
      <c r="L25" s="37"/>
      <c r="M25" s="12"/>
      <c r="N25" s="12"/>
      <c r="O25" s="179">
        <f>+$G$25</f>
        <v>0</v>
      </c>
      <c r="P25" s="37"/>
      <c r="Q25" s="12"/>
      <c r="R25" s="55"/>
    </row>
    <row r="26" spans="1:19" ht="13.5" customHeight="1">
      <c r="B26" s="20">
        <v>3</v>
      </c>
      <c r="C26" s="18" t="str">
        <f t="shared" si="2"/>
        <v>Dranken warm</v>
      </c>
      <c r="D26" s="180">
        <f t="shared" si="2"/>
        <v>6</v>
      </c>
      <c r="E26" s="11" t="str">
        <f t="shared" si="2"/>
        <v>%</v>
      </c>
      <c r="F26" s="11"/>
      <c r="G26" s="177"/>
      <c r="H26" s="37"/>
      <c r="I26" s="12"/>
      <c r="J26" s="12"/>
      <c r="K26" s="179">
        <f>+$G$26</f>
        <v>0</v>
      </c>
      <c r="L26" s="37"/>
      <c r="M26" s="12"/>
      <c r="N26" s="12"/>
      <c r="O26" s="179">
        <f>+$G$26</f>
        <v>0</v>
      </c>
      <c r="P26" s="37"/>
      <c r="Q26" s="12"/>
      <c r="R26" s="55"/>
    </row>
    <row r="27" spans="1:19" ht="13.5" customHeight="1">
      <c r="B27" s="20">
        <v>4</v>
      </c>
      <c r="C27" s="18" t="str">
        <f t="shared" si="2"/>
        <v>Keuken</v>
      </c>
      <c r="D27" s="180">
        <f t="shared" si="2"/>
        <v>6</v>
      </c>
      <c r="E27" s="11" t="str">
        <f t="shared" si="2"/>
        <v>%</v>
      </c>
      <c r="F27" s="11"/>
      <c r="G27" s="177"/>
      <c r="H27" s="37"/>
      <c r="I27" s="12"/>
      <c r="J27" s="12"/>
      <c r="K27" s="179">
        <f>+$G$27</f>
        <v>0</v>
      </c>
      <c r="L27" s="37"/>
      <c r="M27" s="12"/>
      <c r="N27" s="12"/>
      <c r="O27" s="179">
        <f>+$G$27</f>
        <v>0</v>
      </c>
      <c r="P27" s="37"/>
      <c r="Q27" s="12"/>
      <c r="R27" s="55"/>
    </row>
    <row r="28" spans="1:19" ht="13.5" customHeight="1">
      <c r="B28" s="20">
        <v>5</v>
      </c>
      <c r="C28" s="18" t="str">
        <f t="shared" si="2"/>
        <v>Diversen</v>
      </c>
      <c r="D28" s="180">
        <f t="shared" si="2"/>
        <v>21</v>
      </c>
      <c r="E28" s="11" t="str">
        <f t="shared" si="2"/>
        <v>%</v>
      </c>
      <c r="F28" s="11"/>
      <c r="G28" s="177"/>
      <c r="H28" s="37"/>
      <c r="I28" s="11"/>
      <c r="J28" s="11"/>
      <c r="K28" s="179">
        <f>+$G$28</f>
        <v>0</v>
      </c>
      <c r="L28" s="11"/>
      <c r="M28" s="11"/>
      <c r="N28" s="11"/>
      <c r="O28" s="179">
        <f>+$G$28</f>
        <v>0</v>
      </c>
      <c r="P28" s="11"/>
      <c r="Q28" s="11"/>
      <c r="R28" s="55"/>
    </row>
    <row r="29" spans="1:19" ht="13.5" customHeight="1">
      <c r="B29" s="20">
        <v>6</v>
      </c>
      <c r="C29" s="18" t="str">
        <f t="shared" si="2"/>
        <v>Rookwaren</v>
      </c>
      <c r="D29" s="180" t="str">
        <f t="shared" si="2"/>
        <v>0</v>
      </c>
      <c r="E29" s="11" t="str">
        <f t="shared" si="2"/>
        <v>%</v>
      </c>
      <c r="F29" s="11"/>
      <c r="G29" s="177"/>
      <c r="H29" s="37"/>
      <c r="I29" s="12"/>
      <c r="J29" s="12"/>
      <c r="K29" s="179">
        <f>+$G$29</f>
        <v>0</v>
      </c>
      <c r="L29" s="37"/>
      <c r="M29" s="12"/>
      <c r="N29" s="12"/>
      <c r="O29" s="179">
        <f>+$G$29</f>
        <v>0</v>
      </c>
      <c r="P29" s="37"/>
      <c r="Q29" s="12"/>
      <c r="R29" s="55"/>
    </row>
    <row r="30" spans="1:19" ht="13.5" customHeight="1">
      <c r="B30" s="20">
        <v>7</v>
      </c>
      <c r="C30" s="18" t="str">
        <f t="shared" si="2"/>
        <v>Automaten</v>
      </c>
      <c r="D30" s="180">
        <f t="shared" si="2"/>
        <v>21</v>
      </c>
      <c r="E30" s="11" t="str">
        <f t="shared" si="2"/>
        <v>%</v>
      </c>
      <c r="F30" s="11"/>
      <c r="G30" s="177"/>
      <c r="H30" s="37"/>
      <c r="I30" s="12"/>
      <c r="J30" s="12"/>
      <c r="K30" s="179">
        <f>+$G$30</f>
        <v>0</v>
      </c>
      <c r="L30" s="37"/>
      <c r="M30" s="12"/>
      <c r="N30" s="12"/>
      <c r="O30" s="179">
        <f>+$G$30</f>
        <v>0</v>
      </c>
      <c r="P30" s="37"/>
      <c r="Q30" s="12"/>
      <c r="R30" s="55"/>
    </row>
    <row r="31" spans="1:19" ht="13.5" customHeight="1">
      <c r="B31" s="20">
        <v>8</v>
      </c>
      <c r="C31" s="18" t="str">
        <f t="shared" si="2"/>
        <v>Entreegelden</v>
      </c>
      <c r="D31" s="180">
        <f t="shared" si="2"/>
        <v>21</v>
      </c>
      <c r="E31" s="11" t="str">
        <f t="shared" si="2"/>
        <v>%</v>
      </c>
      <c r="F31" s="46"/>
      <c r="G31" s="177"/>
      <c r="H31" s="37"/>
      <c r="I31" s="12"/>
      <c r="J31" s="12"/>
      <c r="K31" s="179">
        <f>+$G$31</f>
        <v>0</v>
      </c>
      <c r="L31" s="37"/>
      <c r="M31" s="12"/>
      <c r="N31" s="12"/>
      <c r="O31" s="179">
        <f>+$G$31</f>
        <v>0</v>
      </c>
      <c r="P31" s="37"/>
      <c r="Q31" s="12"/>
      <c r="R31" s="55"/>
    </row>
    <row r="32" spans="1:19" ht="13.5" customHeight="1">
      <c r="B32" s="20">
        <v>9</v>
      </c>
      <c r="C32" s="18" t="str">
        <f t="shared" si="2"/>
        <v>Verhuuropbrensten</v>
      </c>
      <c r="D32" s="180">
        <f t="shared" si="2"/>
        <v>21</v>
      </c>
      <c r="E32" s="11" t="str">
        <f t="shared" si="2"/>
        <v>%</v>
      </c>
      <c r="F32" s="11"/>
      <c r="G32" s="177"/>
      <c r="H32" s="37"/>
      <c r="I32" s="12"/>
      <c r="J32" s="12"/>
      <c r="K32" s="179">
        <f>+$G$32</f>
        <v>0</v>
      </c>
      <c r="L32" s="37"/>
      <c r="M32" s="12"/>
      <c r="N32" s="12"/>
      <c r="O32" s="179">
        <f>+$G$32</f>
        <v>0</v>
      </c>
      <c r="P32" s="37"/>
      <c r="Q32" s="12"/>
      <c r="R32" s="55"/>
    </row>
    <row r="33" spans="2:18" ht="13.5" customHeight="1">
      <c r="B33" s="20">
        <v>10</v>
      </c>
      <c r="C33" s="18" t="str">
        <f t="shared" si="2"/>
        <v>Overige</v>
      </c>
      <c r="D33" s="180">
        <f t="shared" si="2"/>
        <v>21</v>
      </c>
      <c r="E33" s="11" t="str">
        <f t="shared" si="2"/>
        <v>%</v>
      </c>
      <c r="F33" s="47"/>
      <c r="G33" s="177"/>
      <c r="H33" s="47"/>
      <c r="I33" s="12"/>
      <c r="J33" s="12"/>
      <c r="K33" s="179">
        <f>+$G$33</f>
        <v>0</v>
      </c>
      <c r="L33" s="37"/>
      <c r="M33" s="12"/>
      <c r="N33" s="12"/>
      <c r="O33" s="179">
        <f>+$G$33</f>
        <v>0</v>
      </c>
      <c r="P33" s="37"/>
      <c r="Q33" s="12"/>
      <c r="R33" s="55"/>
    </row>
    <row r="34" spans="2:18" ht="13.5" customHeight="1">
      <c r="B34" s="20">
        <v>11</v>
      </c>
      <c r="C34" s="18" t="str">
        <f t="shared" si="2"/>
        <v>Diversen</v>
      </c>
      <c r="D34" s="180">
        <f t="shared" si="2"/>
        <v>21</v>
      </c>
      <c r="E34" s="11" t="str">
        <f t="shared" si="2"/>
        <v>%</v>
      </c>
      <c r="F34" s="47"/>
      <c r="G34" s="177"/>
      <c r="H34" s="47"/>
      <c r="I34" s="12"/>
      <c r="J34" s="12"/>
      <c r="K34" s="179">
        <f>+$G$34</f>
        <v>0</v>
      </c>
      <c r="L34" s="37"/>
      <c r="M34" s="12"/>
      <c r="N34" s="12"/>
      <c r="O34" s="179">
        <f>+$G$34</f>
        <v>0</v>
      </c>
      <c r="P34" s="37"/>
      <c r="Q34" s="12"/>
      <c r="R34" s="55"/>
    </row>
    <row r="35" spans="2:18" ht="13.5" customHeight="1" thickBot="1">
      <c r="B35" s="22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9"/>
    </row>
    <row r="48" spans="2:18" ht="13.5" hidden="1" customHeight="1">
      <c r="C48" s="40" t="str">
        <f t="shared" ref="C48:D58" si="3">C6</f>
        <v>Dranken</v>
      </c>
      <c r="D48" s="40">
        <f t="shared" si="3"/>
        <v>21</v>
      </c>
      <c r="G48" s="40">
        <f t="shared" ref="G48:G58" si="4">G6</f>
        <v>0</v>
      </c>
      <c r="K48" s="40">
        <f t="shared" ref="K48:K58" si="5">K6</f>
        <v>0</v>
      </c>
      <c r="O48" s="40">
        <f t="shared" ref="O48:O58" si="6">O6</f>
        <v>0</v>
      </c>
    </row>
    <row r="49" spans="3:15" ht="13.5" hidden="1" customHeight="1">
      <c r="C49" s="40" t="str">
        <f t="shared" si="3"/>
        <v>Dranken koud</v>
      </c>
      <c r="D49" s="40">
        <f t="shared" si="3"/>
        <v>6</v>
      </c>
      <c r="G49" s="40">
        <f t="shared" si="4"/>
        <v>0</v>
      </c>
      <c r="K49" s="40">
        <f t="shared" si="5"/>
        <v>0</v>
      </c>
      <c r="O49" s="40">
        <f t="shared" si="6"/>
        <v>0</v>
      </c>
    </row>
    <row r="50" spans="3:15" ht="13.5" hidden="1" customHeight="1">
      <c r="C50" s="40" t="str">
        <f t="shared" si="3"/>
        <v>Dranken warm</v>
      </c>
      <c r="D50" s="40">
        <f t="shared" si="3"/>
        <v>6</v>
      </c>
      <c r="G50" s="40">
        <f t="shared" si="4"/>
        <v>0</v>
      </c>
      <c r="K50" s="40">
        <f t="shared" si="5"/>
        <v>0</v>
      </c>
      <c r="O50" s="40">
        <f t="shared" si="6"/>
        <v>0</v>
      </c>
    </row>
    <row r="51" spans="3:15" ht="13.5" hidden="1" customHeight="1">
      <c r="C51" s="40" t="str">
        <f t="shared" si="3"/>
        <v>Keuken</v>
      </c>
      <c r="D51" s="40">
        <f t="shared" si="3"/>
        <v>6</v>
      </c>
      <c r="G51" s="40">
        <f t="shared" si="4"/>
        <v>0</v>
      </c>
      <c r="K51" s="40">
        <f t="shared" si="5"/>
        <v>0</v>
      </c>
      <c r="O51" s="40">
        <f t="shared" si="6"/>
        <v>0</v>
      </c>
    </row>
    <row r="52" spans="3:15" ht="13.5" hidden="1" customHeight="1">
      <c r="C52" s="40" t="str">
        <f t="shared" si="3"/>
        <v>Diversen</v>
      </c>
      <c r="D52" s="40">
        <f t="shared" si="3"/>
        <v>21</v>
      </c>
      <c r="G52" s="40">
        <f t="shared" si="4"/>
        <v>0</v>
      </c>
      <c r="K52" s="40">
        <f t="shared" si="5"/>
        <v>0</v>
      </c>
      <c r="O52" s="40">
        <f t="shared" si="6"/>
        <v>0</v>
      </c>
    </row>
    <row r="53" spans="3:15" ht="13.5" hidden="1" customHeight="1">
      <c r="C53" s="40" t="str">
        <f t="shared" si="3"/>
        <v>Rookwaren</v>
      </c>
      <c r="D53" s="40" t="str">
        <f t="shared" si="3"/>
        <v>0</v>
      </c>
      <c r="G53" s="40">
        <f t="shared" si="4"/>
        <v>0</v>
      </c>
      <c r="K53" s="40">
        <f t="shared" si="5"/>
        <v>0</v>
      </c>
      <c r="O53" s="40">
        <f t="shared" si="6"/>
        <v>0</v>
      </c>
    </row>
    <row r="54" spans="3:15" ht="13.5" hidden="1" customHeight="1">
      <c r="C54" s="40" t="str">
        <f t="shared" si="3"/>
        <v>Automaten</v>
      </c>
      <c r="D54" s="40">
        <f t="shared" si="3"/>
        <v>21</v>
      </c>
      <c r="G54" s="40">
        <f t="shared" si="4"/>
        <v>0</v>
      </c>
      <c r="K54" s="40">
        <f t="shared" si="5"/>
        <v>0</v>
      </c>
      <c r="O54" s="40">
        <f t="shared" si="6"/>
        <v>0</v>
      </c>
    </row>
    <row r="55" spans="3:15" ht="13.5" hidden="1" customHeight="1">
      <c r="C55" s="40" t="str">
        <f t="shared" si="3"/>
        <v>Entreegelden</v>
      </c>
      <c r="D55" s="40">
        <f t="shared" si="3"/>
        <v>21</v>
      </c>
      <c r="G55" s="40">
        <f t="shared" si="4"/>
        <v>0</v>
      </c>
      <c r="K55" s="40">
        <f t="shared" si="5"/>
        <v>0</v>
      </c>
      <c r="O55" s="40">
        <f t="shared" si="6"/>
        <v>0</v>
      </c>
    </row>
    <row r="56" spans="3:15" ht="13.5" hidden="1" customHeight="1">
      <c r="C56" s="40" t="str">
        <f t="shared" si="3"/>
        <v>Verhuuropbrensten</v>
      </c>
      <c r="D56" s="40">
        <f t="shared" si="3"/>
        <v>21</v>
      </c>
      <c r="G56" s="40">
        <f t="shared" si="4"/>
        <v>0</v>
      </c>
      <c r="K56" s="40">
        <f t="shared" si="5"/>
        <v>0</v>
      </c>
      <c r="O56" s="40">
        <f t="shared" si="6"/>
        <v>0</v>
      </c>
    </row>
    <row r="57" spans="3:15" ht="13.5" hidden="1" customHeight="1">
      <c r="C57" s="40" t="str">
        <f t="shared" si="3"/>
        <v>Overige</v>
      </c>
      <c r="D57" s="40">
        <f t="shared" si="3"/>
        <v>21</v>
      </c>
      <c r="G57" s="40">
        <f t="shared" si="4"/>
        <v>0</v>
      </c>
      <c r="K57" s="40">
        <f t="shared" si="5"/>
        <v>0</v>
      </c>
      <c r="O57" s="40">
        <f t="shared" si="6"/>
        <v>0</v>
      </c>
    </row>
    <row r="58" spans="3:15" ht="13.5" hidden="1" customHeight="1">
      <c r="C58" s="40" t="str">
        <f t="shared" si="3"/>
        <v>Diversen</v>
      </c>
      <c r="D58" s="40">
        <f t="shared" si="3"/>
        <v>21</v>
      </c>
      <c r="G58" s="40">
        <f t="shared" si="4"/>
        <v>0</v>
      </c>
      <c r="K58" s="40">
        <f t="shared" si="5"/>
        <v>0</v>
      </c>
      <c r="O58" s="40">
        <f t="shared" si="6"/>
        <v>0</v>
      </c>
    </row>
    <row r="60" spans="3:15" ht="13.5" customHeight="1">
      <c r="G60" s="40">
        <f>SUM(G48:G58)</f>
        <v>0</v>
      </c>
      <c r="K60" s="40">
        <f>SUM(K48:K58)</f>
        <v>0</v>
      </c>
      <c r="O60" s="40">
        <f>SUM(O48:O58)</f>
        <v>0</v>
      </c>
    </row>
    <row r="63" spans="3:15" ht="13.5" hidden="1" customHeight="1">
      <c r="C63" s="40" t="str">
        <f>C22</f>
        <v xml:space="preserve">In  procenten </v>
      </c>
    </row>
    <row r="64" spans="3:15" ht="13.5" hidden="1" customHeight="1">
      <c r="C64" s="40" t="str">
        <f t="shared" ref="C64:C74" si="7">C24</f>
        <v>Dranken</v>
      </c>
      <c r="D64" s="40">
        <f t="shared" ref="D64:D74" si="8">D24</f>
        <v>21</v>
      </c>
      <c r="G64" s="40">
        <f t="shared" ref="G64:G74" si="9">G48*G24</f>
        <v>0</v>
      </c>
      <c r="K64" s="40">
        <f t="shared" ref="K64:K74" si="10">K48*K24</f>
        <v>0</v>
      </c>
      <c r="O64" s="40">
        <f t="shared" ref="O64:O74" si="11">O48*O24</f>
        <v>0</v>
      </c>
    </row>
    <row r="65" spans="3:15" ht="13.5" hidden="1" customHeight="1">
      <c r="C65" s="40" t="str">
        <f t="shared" si="7"/>
        <v>Dranken koud</v>
      </c>
      <c r="D65" s="40">
        <f t="shared" si="8"/>
        <v>6</v>
      </c>
      <c r="G65" s="40">
        <f t="shared" si="9"/>
        <v>0</v>
      </c>
      <c r="K65" s="40">
        <f t="shared" si="10"/>
        <v>0</v>
      </c>
      <c r="O65" s="40">
        <f t="shared" si="11"/>
        <v>0</v>
      </c>
    </row>
    <row r="66" spans="3:15" ht="13.5" hidden="1" customHeight="1">
      <c r="C66" s="40" t="str">
        <f t="shared" si="7"/>
        <v>Dranken warm</v>
      </c>
      <c r="D66" s="40">
        <f t="shared" si="8"/>
        <v>6</v>
      </c>
      <c r="G66" s="40">
        <f t="shared" si="9"/>
        <v>0</v>
      </c>
      <c r="K66" s="40">
        <f t="shared" si="10"/>
        <v>0</v>
      </c>
      <c r="O66" s="40">
        <f t="shared" si="11"/>
        <v>0</v>
      </c>
    </row>
    <row r="67" spans="3:15" ht="13.5" hidden="1" customHeight="1">
      <c r="C67" s="40" t="str">
        <f t="shared" si="7"/>
        <v>Keuken</v>
      </c>
      <c r="D67" s="40">
        <f t="shared" si="8"/>
        <v>6</v>
      </c>
      <c r="G67" s="40">
        <f t="shared" si="9"/>
        <v>0</v>
      </c>
      <c r="K67" s="40">
        <f t="shared" si="10"/>
        <v>0</v>
      </c>
      <c r="O67" s="40">
        <f t="shared" si="11"/>
        <v>0</v>
      </c>
    </row>
    <row r="68" spans="3:15" ht="13.5" hidden="1" customHeight="1">
      <c r="C68" s="40" t="str">
        <f t="shared" si="7"/>
        <v>Diversen</v>
      </c>
      <c r="D68" s="40">
        <f t="shared" si="8"/>
        <v>21</v>
      </c>
      <c r="G68" s="40">
        <f t="shared" si="9"/>
        <v>0</v>
      </c>
      <c r="K68" s="40">
        <f t="shared" si="10"/>
        <v>0</v>
      </c>
      <c r="O68" s="40">
        <f t="shared" si="11"/>
        <v>0</v>
      </c>
    </row>
    <row r="69" spans="3:15" ht="13.5" hidden="1" customHeight="1">
      <c r="C69" s="40" t="str">
        <f t="shared" si="7"/>
        <v>Rookwaren</v>
      </c>
      <c r="D69" s="40" t="str">
        <f t="shared" si="8"/>
        <v>0</v>
      </c>
      <c r="G69" s="40">
        <f t="shared" si="9"/>
        <v>0</v>
      </c>
      <c r="K69" s="40">
        <f t="shared" si="10"/>
        <v>0</v>
      </c>
      <c r="O69" s="40">
        <f t="shared" si="11"/>
        <v>0</v>
      </c>
    </row>
    <row r="70" spans="3:15" ht="13.5" hidden="1" customHeight="1">
      <c r="C70" s="40" t="str">
        <f t="shared" si="7"/>
        <v>Automaten</v>
      </c>
      <c r="D70" s="40">
        <f t="shared" si="8"/>
        <v>21</v>
      </c>
      <c r="G70" s="40">
        <f t="shared" si="9"/>
        <v>0</v>
      </c>
      <c r="K70" s="40">
        <f t="shared" si="10"/>
        <v>0</v>
      </c>
      <c r="O70" s="40">
        <f t="shared" si="11"/>
        <v>0</v>
      </c>
    </row>
    <row r="71" spans="3:15" ht="13.5" hidden="1" customHeight="1">
      <c r="C71" s="40" t="str">
        <f t="shared" si="7"/>
        <v>Entreegelden</v>
      </c>
      <c r="D71" s="40">
        <f t="shared" si="8"/>
        <v>21</v>
      </c>
      <c r="G71" s="40">
        <f t="shared" si="9"/>
        <v>0</v>
      </c>
      <c r="K71" s="40">
        <f t="shared" si="10"/>
        <v>0</v>
      </c>
      <c r="O71" s="40">
        <f t="shared" si="11"/>
        <v>0</v>
      </c>
    </row>
    <row r="72" spans="3:15" ht="13.5" hidden="1" customHeight="1">
      <c r="C72" s="40" t="str">
        <f t="shared" si="7"/>
        <v>Verhuuropbrensten</v>
      </c>
      <c r="D72" s="40">
        <f t="shared" si="8"/>
        <v>21</v>
      </c>
      <c r="G72" s="40">
        <f t="shared" si="9"/>
        <v>0</v>
      </c>
      <c r="K72" s="40">
        <f t="shared" si="10"/>
        <v>0</v>
      </c>
      <c r="O72" s="40">
        <f t="shared" si="11"/>
        <v>0</v>
      </c>
    </row>
    <row r="73" spans="3:15" ht="13.5" hidden="1" customHeight="1">
      <c r="C73" s="40" t="str">
        <f t="shared" si="7"/>
        <v>Overige</v>
      </c>
      <c r="D73" s="40">
        <f t="shared" si="8"/>
        <v>21</v>
      </c>
      <c r="G73" s="40">
        <f t="shared" si="9"/>
        <v>0</v>
      </c>
      <c r="K73" s="40">
        <f t="shared" si="10"/>
        <v>0</v>
      </c>
      <c r="O73" s="40">
        <f t="shared" si="11"/>
        <v>0</v>
      </c>
    </row>
    <row r="74" spans="3:15" ht="13.5" hidden="1" customHeight="1">
      <c r="C74" s="40" t="str">
        <f t="shared" si="7"/>
        <v>Diversen</v>
      </c>
      <c r="D74" s="40">
        <f t="shared" si="8"/>
        <v>21</v>
      </c>
      <c r="G74" s="40">
        <f t="shared" si="9"/>
        <v>0</v>
      </c>
      <c r="K74" s="40">
        <f t="shared" si="10"/>
        <v>0</v>
      </c>
      <c r="O74" s="40">
        <f t="shared" si="11"/>
        <v>0</v>
      </c>
    </row>
    <row r="76" spans="3:15" ht="13.5" customHeight="1">
      <c r="G76" s="40">
        <f>SUM(G64:G74)</f>
        <v>0</v>
      </c>
      <c r="K76" s="40">
        <f>SUM(K64:K74)</f>
        <v>0</v>
      </c>
      <c r="O76" s="40">
        <f>SUM(O64:O74)</f>
        <v>0</v>
      </c>
    </row>
  </sheetData>
  <sheetProtection password="82C9" sheet="1" objects="1" scenarios="1" selectLockedCells="1"/>
  <mergeCells count="11">
    <mergeCell ref="D22:F22"/>
    <mergeCell ref="D4:E5"/>
    <mergeCell ref="C4:C5"/>
    <mergeCell ref="K4:M4"/>
    <mergeCell ref="K5:M5"/>
    <mergeCell ref="O3:Q3"/>
    <mergeCell ref="K3:M3"/>
    <mergeCell ref="K22:M22"/>
    <mergeCell ref="O22:Q22"/>
    <mergeCell ref="O4:Q4"/>
    <mergeCell ref="O5:Q5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indexed="48"/>
  </sheetPr>
  <dimension ref="A1:CX146"/>
  <sheetViews>
    <sheetView showZeros="0" workbookViewId="0">
      <selection activeCell="O9" sqref="O9"/>
    </sheetView>
  </sheetViews>
  <sheetFormatPr baseColWidth="10" defaultColWidth="9.1640625" defaultRowHeight="13.5" customHeight="1"/>
  <cols>
    <col min="1" max="1" width="2.6640625" style="40" customWidth="1"/>
    <col min="2" max="2" width="4.6640625" style="72" customWidth="1"/>
    <col min="3" max="3" width="45.6640625" style="40" customWidth="1"/>
    <col min="4" max="4" width="3.6640625" style="40" customWidth="1"/>
    <col min="5" max="5" width="14.6640625" style="40" customWidth="1"/>
    <col min="6" max="6" width="1.6640625" style="40" customWidth="1"/>
    <col min="7" max="7" width="4.6640625" style="40" customWidth="1"/>
    <col min="8" max="8" width="1.6640625" style="40" customWidth="1"/>
    <col min="9" max="9" width="14.6640625" style="40" customWidth="1"/>
    <col min="10" max="10" width="1.6640625" style="40" customWidth="1"/>
    <col min="11" max="11" width="5.6640625" style="40" customWidth="1"/>
    <col min="12" max="12" width="2.6640625" style="40" customWidth="1"/>
    <col min="13" max="13" width="14.6640625" style="40" customWidth="1"/>
    <col min="14" max="14" width="1.6640625" style="40" customWidth="1"/>
    <col min="15" max="15" width="5.6640625" style="40" customWidth="1"/>
    <col min="16" max="16" width="2.5" style="40" customWidth="1"/>
    <col min="17" max="17" width="1.5" style="40" customWidth="1"/>
    <col min="18" max="18" width="8.6640625" style="40" customWidth="1"/>
    <col min="19" max="22" width="9.1640625" style="40"/>
    <col min="23" max="23" width="5.6640625" style="40" customWidth="1"/>
    <col min="24" max="24" width="2.6640625" style="40" customWidth="1"/>
    <col min="25" max="25" width="3.6640625" style="40" customWidth="1"/>
    <col min="26" max="26" width="35.6640625" style="40" customWidth="1"/>
    <col min="27" max="27" width="3.6640625" style="40" customWidth="1"/>
    <col min="28" max="28" width="12.6640625" style="40" customWidth="1"/>
    <col min="29" max="29" width="2.6640625" style="40" customWidth="1"/>
    <col min="30" max="30" width="12.6640625" style="40" customWidth="1"/>
    <col min="31" max="31" width="2.6640625" style="40" customWidth="1"/>
    <col min="32" max="32" width="12.6640625" style="40" customWidth="1"/>
    <col min="33" max="33" width="1.6640625" style="40" customWidth="1"/>
    <col min="34" max="34" width="18.6640625" style="40" customWidth="1"/>
    <col min="35" max="35" width="9.6640625" style="40" customWidth="1"/>
    <col min="36" max="36" width="8.6640625" style="40" customWidth="1"/>
    <col min="37" max="37" width="2.6640625" style="40" customWidth="1"/>
    <col min="38" max="42" width="9.6640625" style="40" customWidth="1"/>
    <col min="43" max="43" width="2.6640625" style="40" customWidth="1"/>
    <col min="44" max="44" width="40.33203125" style="40" customWidth="1"/>
    <col min="45" max="45" width="2.6640625" style="40" customWidth="1"/>
    <col min="46" max="46" width="5.6640625" style="40" customWidth="1"/>
    <col min="47" max="47" width="1.6640625" style="40" customWidth="1"/>
    <col min="48" max="48" width="5.6640625" style="40" customWidth="1"/>
    <col min="49" max="49" width="1.6640625" style="40" customWidth="1"/>
    <col min="50" max="50" width="5.6640625" style="40" customWidth="1"/>
    <col min="51" max="51" width="1.6640625" style="40" customWidth="1"/>
    <col min="52" max="52" width="5.6640625" style="40" customWidth="1"/>
    <col min="53" max="53" width="1.6640625" style="40" customWidth="1"/>
    <col min="54" max="54" width="5.6640625" style="40" customWidth="1"/>
    <col min="55" max="55" width="1.6640625" style="40" customWidth="1"/>
    <col min="56" max="56" width="5.6640625" style="40" customWidth="1"/>
    <col min="57" max="57" width="1.6640625" style="40" customWidth="1"/>
    <col min="58" max="58" width="5.6640625" style="40" customWidth="1"/>
    <col min="59" max="59" width="1.6640625" style="40" customWidth="1"/>
    <col min="60" max="60" width="5.6640625" style="40" customWidth="1"/>
    <col min="61" max="61" width="1.6640625" style="40" customWidth="1"/>
    <col min="62" max="62" width="5.6640625" style="40" customWidth="1"/>
    <col min="63" max="63" width="1.6640625" style="40" customWidth="1"/>
    <col min="64" max="64" width="5.6640625" style="40" customWidth="1"/>
    <col min="65" max="65" width="1.6640625" style="40" customWidth="1"/>
    <col min="66" max="66" width="5.6640625" style="40" customWidth="1"/>
    <col min="67" max="67" width="1.6640625" style="40" customWidth="1"/>
    <col min="68" max="68" width="5.6640625" style="40" customWidth="1"/>
    <col min="69" max="69" width="1.6640625" style="40" customWidth="1"/>
    <col min="70" max="70" width="5.6640625" style="40" customWidth="1"/>
    <col min="71" max="71" width="1.6640625" style="40" customWidth="1"/>
    <col min="72" max="74" width="5.6640625" style="40" customWidth="1"/>
    <col min="75" max="75" width="1.6640625" style="40" customWidth="1"/>
    <col min="76" max="76" width="5.6640625" style="40" customWidth="1"/>
    <col min="77" max="77" width="1.6640625" style="40" customWidth="1"/>
    <col min="78" max="78" width="5.6640625" style="40" customWidth="1"/>
    <col min="79" max="79" width="1.6640625" style="40" customWidth="1"/>
    <col min="80" max="80" width="5.6640625" style="40" customWidth="1"/>
    <col min="81" max="81" width="1.6640625" style="40" customWidth="1"/>
    <col min="82" max="82" width="5.6640625" style="40" customWidth="1"/>
    <col min="83" max="83" width="1.6640625" style="40" customWidth="1"/>
    <col min="84" max="84" width="5.6640625" style="40" customWidth="1"/>
    <col min="85" max="85" width="1.6640625" style="40" customWidth="1"/>
    <col min="86" max="86" width="5.6640625" style="40" customWidth="1"/>
    <col min="87" max="87" width="1.6640625" style="40" customWidth="1"/>
    <col min="88" max="88" width="5.6640625" style="40" customWidth="1"/>
    <col min="89" max="89" width="1.6640625" style="40" customWidth="1"/>
    <col min="90" max="90" width="5.6640625" style="40" customWidth="1"/>
    <col min="91" max="91" width="1.6640625" style="40" customWidth="1"/>
    <col min="92" max="92" width="5.6640625" style="40" customWidth="1"/>
    <col min="93" max="93" width="1.6640625" style="40" customWidth="1"/>
    <col min="94" max="94" width="5.6640625" style="40" customWidth="1"/>
    <col min="95" max="95" width="1.6640625" style="40" customWidth="1"/>
    <col min="96" max="96" width="5.6640625" style="40" customWidth="1"/>
    <col min="97" max="97" width="1.6640625" style="40" customWidth="1"/>
    <col min="98" max="98" width="5.6640625" style="40" customWidth="1"/>
    <col min="99" max="99" width="1.6640625" style="40" customWidth="1"/>
    <col min="100" max="100" width="5.6640625" style="40" customWidth="1"/>
    <col min="101" max="101" width="3.6640625" style="40" customWidth="1"/>
    <col min="102" max="16384" width="9.1640625" style="40"/>
  </cols>
  <sheetData>
    <row r="1" spans="1:102" ht="13.5" customHeight="1" thickBot="1">
      <c r="A1" s="30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</row>
    <row r="2" spans="1:102" ht="13.5" customHeight="1">
      <c r="A2" s="30"/>
      <c r="B2" s="19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3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</row>
    <row r="3" spans="1:102" ht="13.5" customHeight="1">
      <c r="A3" s="30"/>
      <c r="B3" s="20"/>
      <c r="C3" s="10" t="s">
        <v>95</v>
      </c>
      <c r="D3" s="12"/>
      <c r="E3" s="8" t="s">
        <v>36</v>
      </c>
      <c r="F3" s="9"/>
      <c r="G3" s="10"/>
      <c r="H3" s="10"/>
      <c r="I3" s="221" t="s">
        <v>37</v>
      </c>
      <c r="J3" s="221"/>
      <c r="K3" s="221"/>
      <c r="L3" s="10"/>
      <c r="M3" s="221" t="s">
        <v>38</v>
      </c>
      <c r="N3" s="221"/>
      <c r="O3" s="221"/>
      <c r="P3" s="55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</row>
    <row r="4" spans="1:102" ht="13.5" customHeight="1">
      <c r="A4" s="30"/>
      <c r="B4" s="20"/>
      <c r="C4" s="223" t="s">
        <v>32</v>
      </c>
      <c r="D4" s="12"/>
      <c r="E4" s="12"/>
      <c r="F4" s="12"/>
      <c r="G4" s="12"/>
      <c r="H4" s="12"/>
      <c r="I4" s="225" t="s">
        <v>92</v>
      </c>
      <c r="J4" s="225"/>
      <c r="K4" s="225"/>
      <c r="L4" s="12"/>
      <c r="M4" s="225" t="s">
        <v>92</v>
      </c>
      <c r="N4" s="225"/>
      <c r="O4" s="225"/>
      <c r="P4" s="55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</row>
    <row r="5" spans="1:102" ht="13.5" customHeight="1">
      <c r="A5" s="30"/>
      <c r="B5" s="20"/>
      <c r="C5" s="22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55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</row>
    <row r="6" spans="1:102" ht="13.5" customHeight="1">
      <c r="A6" s="30"/>
      <c r="B6" s="20">
        <v>1</v>
      </c>
      <c r="C6" s="49" t="s">
        <v>96</v>
      </c>
      <c r="D6" s="11"/>
      <c r="E6" s="172"/>
      <c r="F6" s="37"/>
      <c r="G6" s="12"/>
      <c r="H6" s="12"/>
      <c r="I6" s="183">
        <f>+E6*(1+($K6/100))</f>
        <v>0</v>
      </c>
      <c r="J6" s="37"/>
      <c r="K6" s="168"/>
      <c r="L6" s="12"/>
      <c r="M6" s="183">
        <f>+I6*(1+($O6/100))</f>
        <v>0</v>
      </c>
      <c r="N6" s="37"/>
      <c r="O6" s="168"/>
      <c r="P6" s="55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</row>
    <row r="7" spans="1:102" ht="13.5" customHeight="1">
      <c r="A7" s="30"/>
      <c r="B7" s="20">
        <v>2</v>
      </c>
      <c r="C7" s="49" t="s">
        <v>97</v>
      </c>
      <c r="D7" s="11"/>
      <c r="E7" s="172"/>
      <c r="F7" s="37"/>
      <c r="G7" s="12"/>
      <c r="H7" s="12"/>
      <c r="I7" s="183">
        <f t="shared" ref="I7:I18" si="0">+E7*(1+($K7/100))</f>
        <v>0</v>
      </c>
      <c r="J7" s="37"/>
      <c r="K7" s="168"/>
      <c r="L7" s="12"/>
      <c r="M7" s="183">
        <f t="shared" ref="M7:M18" si="1">+I7*(1+($O7/100))</f>
        <v>0</v>
      </c>
      <c r="N7" s="37"/>
      <c r="O7" s="168"/>
      <c r="P7" s="55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</row>
    <row r="8" spans="1:102" ht="13.5" customHeight="1">
      <c r="A8" s="30"/>
      <c r="B8" s="20">
        <v>3</v>
      </c>
      <c r="C8" s="15" t="s">
        <v>98</v>
      </c>
      <c r="D8" s="11"/>
      <c r="E8" s="172"/>
      <c r="F8" s="37"/>
      <c r="G8" s="12"/>
      <c r="H8" s="12"/>
      <c r="I8" s="183">
        <f t="shared" si="0"/>
        <v>0</v>
      </c>
      <c r="J8" s="37"/>
      <c r="K8" s="168"/>
      <c r="L8" s="12"/>
      <c r="M8" s="183">
        <f t="shared" si="1"/>
        <v>0</v>
      </c>
      <c r="N8" s="37"/>
      <c r="O8" s="168"/>
      <c r="P8" s="55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</row>
    <row r="9" spans="1:102" ht="13.5" customHeight="1">
      <c r="A9" s="30"/>
      <c r="B9" s="20">
        <v>4</v>
      </c>
      <c r="C9" s="15" t="s">
        <v>99</v>
      </c>
      <c r="D9" s="11"/>
      <c r="E9" s="172"/>
      <c r="F9" s="37"/>
      <c r="G9" s="12"/>
      <c r="H9" s="12"/>
      <c r="I9" s="183">
        <f t="shared" si="0"/>
        <v>0</v>
      </c>
      <c r="J9" s="37"/>
      <c r="K9" s="168"/>
      <c r="L9" s="12"/>
      <c r="M9" s="183">
        <f t="shared" si="1"/>
        <v>0</v>
      </c>
      <c r="N9" s="37"/>
      <c r="O9" s="168"/>
      <c r="P9" s="55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</row>
    <row r="10" spans="1:102" ht="13.5" customHeight="1">
      <c r="A10" s="30"/>
      <c r="B10" s="20">
        <v>5</v>
      </c>
      <c r="C10" s="15" t="s">
        <v>100</v>
      </c>
      <c r="D10" s="11"/>
      <c r="E10" s="172"/>
      <c r="F10" s="37"/>
      <c r="G10" s="12"/>
      <c r="H10" s="12"/>
      <c r="I10" s="183">
        <f t="shared" si="0"/>
        <v>0</v>
      </c>
      <c r="J10" s="37"/>
      <c r="K10" s="168"/>
      <c r="L10" s="12"/>
      <c r="M10" s="183">
        <f t="shared" si="1"/>
        <v>0</v>
      </c>
      <c r="N10" s="37"/>
      <c r="O10" s="168"/>
      <c r="P10" s="55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</row>
    <row r="11" spans="1:102" ht="13.5" customHeight="1">
      <c r="A11" s="30"/>
      <c r="B11" s="20">
        <v>6</v>
      </c>
      <c r="C11" s="15" t="s">
        <v>101</v>
      </c>
      <c r="D11" s="11"/>
      <c r="E11" s="172"/>
      <c r="F11" s="37"/>
      <c r="G11" s="12"/>
      <c r="H11" s="12"/>
      <c r="I11" s="183">
        <f t="shared" si="0"/>
        <v>0</v>
      </c>
      <c r="J11" s="37"/>
      <c r="K11" s="168"/>
      <c r="L11" s="12"/>
      <c r="M11" s="183">
        <f t="shared" si="1"/>
        <v>0</v>
      </c>
      <c r="N11" s="37"/>
      <c r="O11" s="168"/>
      <c r="P11" s="55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</row>
    <row r="12" spans="1:102" ht="13.5" customHeight="1">
      <c r="A12" s="30"/>
      <c r="B12" s="20">
        <v>7</v>
      </c>
      <c r="C12" s="15" t="s">
        <v>102</v>
      </c>
      <c r="D12" s="11"/>
      <c r="E12" s="172"/>
      <c r="F12" s="37"/>
      <c r="G12" s="12"/>
      <c r="H12" s="12"/>
      <c r="I12" s="183">
        <f t="shared" si="0"/>
        <v>0</v>
      </c>
      <c r="J12" s="37"/>
      <c r="K12" s="168"/>
      <c r="L12" s="12"/>
      <c r="M12" s="183">
        <f t="shared" si="1"/>
        <v>0</v>
      </c>
      <c r="N12" s="37"/>
      <c r="O12" s="168"/>
      <c r="P12" s="55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</row>
    <row r="13" spans="1:102" ht="13.5" customHeight="1">
      <c r="A13" s="30"/>
      <c r="B13" s="20">
        <v>8</v>
      </c>
      <c r="C13" s="15" t="s">
        <v>103</v>
      </c>
      <c r="D13" s="11"/>
      <c r="E13" s="172"/>
      <c r="F13" s="37"/>
      <c r="G13" s="12"/>
      <c r="H13" s="12"/>
      <c r="I13" s="183">
        <f t="shared" si="0"/>
        <v>0</v>
      </c>
      <c r="J13" s="37"/>
      <c r="K13" s="168"/>
      <c r="L13" s="12"/>
      <c r="M13" s="183">
        <f t="shared" si="1"/>
        <v>0</v>
      </c>
      <c r="N13" s="37"/>
      <c r="O13" s="168"/>
      <c r="P13" s="55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</row>
    <row r="14" spans="1:102" ht="13.5" customHeight="1">
      <c r="A14" s="30"/>
      <c r="B14" s="20">
        <v>9</v>
      </c>
      <c r="C14" s="15" t="s">
        <v>104</v>
      </c>
      <c r="D14" s="11"/>
      <c r="E14" s="172"/>
      <c r="F14" s="37"/>
      <c r="G14" s="12"/>
      <c r="H14" s="12"/>
      <c r="I14" s="183">
        <f t="shared" si="0"/>
        <v>0</v>
      </c>
      <c r="J14" s="37"/>
      <c r="K14" s="168"/>
      <c r="L14" s="12"/>
      <c r="M14" s="183">
        <f t="shared" si="1"/>
        <v>0</v>
      </c>
      <c r="N14" s="37"/>
      <c r="O14" s="168"/>
      <c r="P14" s="55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</row>
    <row r="15" spans="1:102" ht="13.5" customHeight="1">
      <c r="A15" s="30"/>
      <c r="B15" s="20">
        <v>10</v>
      </c>
      <c r="C15" s="15" t="s">
        <v>207</v>
      </c>
      <c r="D15" s="11"/>
      <c r="E15" s="172"/>
      <c r="F15" s="37"/>
      <c r="G15" s="12"/>
      <c r="H15" s="12"/>
      <c r="I15" s="183">
        <f t="shared" si="0"/>
        <v>0</v>
      </c>
      <c r="J15" s="37"/>
      <c r="K15" s="168"/>
      <c r="L15" s="12"/>
      <c r="M15" s="183">
        <f t="shared" si="1"/>
        <v>0</v>
      </c>
      <c r="N15" s="37"/>
      <c r="O15" s="168"/>
      <c r="P15" s="55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</row>
    <row r="16" spans="1:102" ht="13.5" customHeight="1">
      <c r="A16" s="30"/>
      <c r="B16" s="20">
        <v>11</v>
      </c>
      <c r="C16" s="15" t="s">
        <v>105</v>
      </c>
      <c r="D16" s="11"/>
      <c r="E16" s="172"/>
      <c r="F16" s="37"/>
      <c r="G16" s="12"/>
      <c r="H16" s="12"/>
      <c r="I16" s="183">
        <f t="shared" si="0"/>
        <v>0</v>
      </c>
      <c r="J16" s="37"/>
      <c r="K16" s="168"/>
      <c r="L16" s="12"/>
      <c r="M16" s="183">
        <f t="shared" si="1"/>
        <v>0</v>
      </c>
      <c r="N16" s="37"/>
      <c r="O16" s="168"/>
      <c r="P16" s="55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</row>
    <row r="17" spans="1:102" ht="13.5" customHeight="1">
      <c r="A17" s="30"/>
      <c r="B17" s="20">
        <v>12</v>
      </c>
      <c r="C17" s="15" t="s">
        <v>91</v>
      </c>
      <c r="D17" s="11"/>
      <c r="E17" s="172"/>
      <c r="F17" s="37"/>
      <c r="G17" s="12"/>
      <c r="H17" s="12"/>
      <c r="I17" s="183">
        <f t="shared" si="0"/>
        <v>0</v>
      </c>
      <c r="J17" s="37"/>
      <c r="K17" s="168"/>
      <c r="L17" s="12"/>
      <c r="M17" s="183">
        <f t="shared" si="1"/>
        <v>0</v>
      </c>
      <c r="N17" s="37"/>
      <c r="O17" s="168"/>
      <c r="P17" s="55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</row>
    <row r="18" spans="1:102" ht="13.5" customHeight="1">
      <c r="A18" s="30"/>
      <c r="B18" s="20">
        <v>13</v>
      </c>
      <c r="C18" s="15" t="s">
        <v>86</v>
      </c>
      <c r="D18" s="11"/>
      <c r="E18" s="172"/>
      <c r="F18" s="37"/>
      <c r="G18" s="12"/>
      <c r="H18" s="12"/>
      <c r="I18" s="183">
        <f t="shared" si="0"/>
        <v>0</v>
      </c>
      <c r="J18" s="37"/>
      <c r="K18" s="168"/>
      <c r="L18" s="12"/>
      <c r="M18" s="183">
        <f t="shared" si="1"/>
        <v>0</v>
      </c>
      <c r="N18" s="37"/>
      <c r="O18" s="168"/>
      <c r="P18" s="55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</row>
    <row r="19" spans="1:102" ht="13.5" customHeight="1">
      <c r="A19" s="30"/>
      <c r="B19" s="20"/>
      <c r="C19" s="12"/>
      <c r="D19" s="11"/>
      <c r="E19" s="176"/>
      <c r="F19" s="37"/>
      <c r="G19" s="12"/>
      <c r="H19" s="12"/>
      <c r="I19" s="176"/>
      <c r="J19" s="37"/>
      <c r="K19" s="12"/>
      <c r="L19" s="12"/>
      <c r="M19" s="176"/>
      <c r="N19" s="37"/>
      <c r="O19" s="12"/>
      <c r="P19" s="55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</row>
    <row r="20" spans="1:102" s="71" customFormat="1" ht="13.5" customHeight="1">
      <c r="A20" s="41"/>
      <c r="B20" s="25"/>
      <c r="C20" s="10" t="s">
        <v>52</v>
      </c>
      <c r="D20" s="9"/>
      <c r="E20" s="173">
        <f>SUM(E6:E18)</f>
        <v>0</v>
      </c>
      <c r="F20" s="48"/>
      <c r="G20" s="10"/>
      <c r="H20" s="10"/>
      <c r="I20" s="173">
        <f>SUM(I6:I18)</f>
        <v>0</v>
      </c>
      <c r="J20" s="48"/>
      <c r="K20" s="10"/>
      <c r="L20" s="10"/>
      <c r="M20" s="173">
        <f>SUM(M6:M18)</f>
        <v>0</v>
      </c>
      <c r="N20" s="48"/>
      <c r="O20" s="10"/>
      <c r="P20" s="74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</row>
    <row r="21" spans="1:102" s="71" customFormat="1" ht="13.5" customHeight="1">
      <c r="A21" s="41"/>
      <c r="B21" s="25"/>
      <c r="C21" s="10"/>
      <c r="D21" s="9"/>
      <c r="E21" s="48"/>
      <c r="F21" s="48"/>
      <c r="G21" s="10"/>
      <c r="H21" s="10"/>
      <c r="I21" s="48"/>
      <c r="J21" s="48"/>
      <c r="K21" s="10"/>
      <c r="L21" s="10"/>
      <c r="M21" s="48"/>
      <c r="N21" s="48"/>
      <c r="O21" s="10"/>
      <c r="P21" s="74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</row>
    <row r="22" spans="1:102" s="71" customFormat="1" ht="13.5" customHeight="1">
      <c r="A22" s="41"/>
      <c r="B22" s="25"/>
      <c r="C22" s="12" t="s">
        <v>140</v>
      </c>
      <c r="D22" s="9"/>
      <c r="E22" s="48"/>
      <c r="F22" s="48"/>
      <c r="G22" s="10"/>
      <c r="H22" s="10"/>
      <c r="I22" s="48"/>
      <c r="J22" s="48"/>
      <c r="K22" s="10"/>
      <c r="L22" s="10"/>
      <c r="M22" s="48"/>
      <c r="N22" s="48"/>
      <c r="O22" s="10"/>
      <c r="P22" s="74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</row>
    <row r="23" spans="1:102" ht="13.5" customHeight="1" thickBot="1">
      <c r="A23" s="30"/>
      <c r="B23" s="22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</row>
    <row r="24" spans="1:102" ht="13.5" customHeight="1">
      <c r="A24" s="30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</row>
    <row r="25" spans="1:102" ht="13.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</row>
    <row r="26" spans="1:102" ht="13.5" customHeight="1">
      <c r="A26" s="30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</row>
    <row r="27" spans="1:102" ht="13.5" customHeight="1">
      <c r="A27" s="30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</row>
    <row r="28" spans="1:102" ht="13.5" customHeight="1">
      <c r="A28" s="30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</row>
    <row r="29" spans="1:102" ht="13.5" customHeight="1">
      <c r="A29" s="30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</row>
    <row r="30" spans="1:102" ht="13.5" customHeight="1">
      <c r="A30" s="30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</row>
    <row r="31" spans="1:102" ht="13.5" customHeight="1">
      <c r="A31" s="30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</row>
    <row r="32" spans="1:102" ht="13.5" customHeight="1">
      <c r="A32" s="30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</row>
    <row r="33" spans="1:102" ht="13.5" customHeight="1">
      <c r="A33" s="30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</row>
    <row r="34" spans="1:102" ht="13.5" customHeight="1">
      <c r="A34" s="30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</row>
    <row r="35" spans="1:102" ht="13.5" customHeight="1">
      <c r="A35" s="30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</row>
    <row r="36" spans="1:102" ht="13.5" customHeight="1">
      <c r="A36" s="30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</row>
    <row r="37" spans="1:102" ht="13.5" customHeight="1">
      <c r="A37" s="30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</row>
    <row r="38" spans="1:102" ht="13.5" customHeight="1">
      <c r="A38" s="30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</row>
    <row r="39" spans="1:102" ht="13.5" customHeight="1">
      <c r="A39" s="30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</row>
    <row r="40" spans="1:102" ht="13.5" customHeight="1">
      <c r="A40" s="30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</row>
    <row r="41" spans="1:102" ht="13.5" customHeight="1">
      <c r="A41" s="30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</row>
    <row r="42" spans="1:102" ht="13.5" customHeight="1">
      <c r="A42" s="30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</row>
    <row r="43" spans="1:102" ht="13.5" customHeight="1">
      <c r="A43" s="30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</row>
    <row r="44" spans="1:102" ht="13.5" customHeight="1">
      <c r="A44" s="39"/>
      <c r="B44" s="34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</row>
    <row r="45" spans="1:102" ht="13.5" customHeight="1">
      <c r="A45" s="39"/>
      <c r="B45" s="34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</row>
    <row r="46" spans="1:102" ht="13.5" customHeight="1">
      <c r="A46" s="39"/>
      <c r="B46" s="3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</row>
    <row r="47" spans="1:102" ht="13.5" customHeight="1">
      <c r="A47" s="39"/>
      <c r="B47" s="34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</row>
    <row r="48" spans="1:102" ht="13.5" customHeight="1">
      <c r="A48" s="39"/>
      <c r="B48" s="34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</row>
    <row r="49" spans="1:102" ht="13.5" customHeight="1">
      <c r="A49" s="39"/>
      <c r="B49" s="34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</row>
    <row r="50" spans="1:102" ht="13.5" customHeight="1">
      <c r="A50" s="39"/>
      <c r="B50" s="34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</row>
    <row r="51" spans="1:102" ht="13.5" customHeight="1">
      <c r="A51" s="39"/>
      <c r="B51" s="34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</row>
    <row r="52" spans="1:102" ht="13.5" customHeight="1">
      <c r="A52" s="39"/>
      <c r="B52" s="34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</row>
    <row r="53" spans="1:102" ht="13.5" customHeight="1">
      <c r="A53" s="39"/>
      <c r="B53" s="34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</row>
    <row r="54" spans="1:102" ht="13.5" customHeight="1">
      <c r="A54" s="39"/>
      <c r="B54" s="34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</row>
    <row r="55" spans="1:102" ht="13.5" customHeight="1">
      <c r="A55" s="39"/>
      <c r="B55" s="34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</row>
    <row r="56" spans="1:102" ht="13.5" customHeight="1">
      <c r="A56" s="39"/>
      <c r="B56" s="34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</row>
    <row r="57" spans="1:102" ht="13.5" customHeight="1">
      <c r="A57" s="39"/>
      <c r="B57" s="34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</row>
    <row r="58" spans="1:102" ht="13.5" customHeight="1">
      <c r="A58" s="39"/>
      <c r="B58" s="34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</row>
    <row r="59" spans="1:102" ht="13.5" customHeight="1">
      <c r="A59" s="39"/>
      <c r="B59" s="34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</row>
    <row r="60" spans="1:102" ht="13.5" customHeight="1">
      <c r="A60" s="39"/>
      <c r="B60" s="34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</row>
    <row r="61" spans="1:102" ht="13.5" customHeight="1">
      <c r="A61" s="39"/>
      <c r="B61" s="34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</row>
    <row r="62" spans="1:102" ht="13.5" customHeight="1">
      <c r="A62" s="39"/>
      <c r="B62" s="34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</row>
    <row r="63" spans="1:102" ht="13.5" customHeight="1">
      <c r="A63" s="39"/>
      <c r="B63" s="34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</row>
    <row r="64" spans="1:102" ht="13.5" customHeight="1">
      <c r="A64" s="39"/>
      <c r="B64" s="34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</row>
    <row r="65" spans="1:102" ht="13.5" customHeight="1">
      <c r="A65" s="39"/>
      <c r="B65" s="34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</row>
    <row r="66" spans="1:102" ht="13.5" customHeight="1">
      <c r="A66" s="39"/>
      <c r="B66" s="34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</row>
    <row r="67" spans="1:102" ht="13.5" customHeight="1">
      <c r="A67" s="39"/>
      <c r="B67" s="34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</row>
    <row r="68" spans="1:102" ht="13.5" customHeight="1">
      <c r="A68" s="39"/>
      <c r="B68" s="34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</row>
    <row r="69" spans="1:102" ht="13.5" customHeight="1">
      <c r="A69" s="39"/>
      <c r="B69" s="34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</row>
    <row r="70" spans="1:102" ht="13.5" customHeight="1">
      <c r="A70" s="39"/>
      <c r="B70" s="34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</row>
    <row r="71" spans="1:102" ht="13.5" customHeight="1">
      <c r="A71" s="39"/>
      <c r="B71" s="34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</row>
    <row r="72" spans="1:102" ht="13.5" customHeight="1">
      <c r="A72" s="39"/>
      <c r="B72" s="34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</row>
    <row r="73" spans="1:102" ht="13.5" customHeight="1">
      <c r="A73" s="39"/>
      <c r="B73" s="34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</row>
    <row r="74" spans="1:102" ht="13.5" customHeight="1">
      <c r="A74" s="39"/>
      <c r="B74" s="34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</row>
    <row r="75" spans="1:102" ht="13.5" customHeight="1">
      <c r="A75" s="39"/>
      <c r="B75" s="34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</row>
    <row r="76" spans="1:102" ht="13.5" customHeight="1">
      <c r="A76" s="39"/>
      <c r="B76" s="34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</row>
    <row r="77" spans="1:102" ht="13.5" customHeight="1">
      <c r="A77" s="39"/>
      <c r="B77" s="34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</row>
    <row r="78" spans="1:102" ht="13.5" customHeight="1">
      <c r="A78" s="39"/>
      <c r="B78" s="34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</row>
    <row r="79" spans="1:102" ht="13.5" customHeight="1">
      <c r="A79" s="39"/>
      <c r="B79" s="34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</row>
    <row r="80" spans="1:102" ht="13.5" customHeight="1">
      <c r="A80" s="39"/>
      <c r="B80" s="34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</row>
    <row r="81" spans="1:102" ht="13.5" customHeight="1">
      <c r="A81" s="39"/>
      <c r="B81" s="34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</row>
    <row r="82" spans="1:102" ht="13.5" customHeight="1">
      <c r="A82" s="39"/>
      <c r="B82" s="34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</row>
    <row r="83" spans="1:102" ht="13.5" customHeight="1">
      <c r="A83" s="39"/>
      <c r="B83" s="34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</row>
    <row r="84" spans="1:102" ht="13.5" customHeight="1">
      <c r="A84" s="39"/>
      <c r="B84" s="34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</row>
    <row r="85" spans="1:102" ht="13.5" customHeight="1">
      <c r="A85" s="39"/>
      <c r="B85" s="34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</row>
    <row r="86" spans="1:102" ht="13.5" customHeight="1">
      <c r="A86" s="39"/>
      <c r="B86" s="34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</row>
    <row r="87" spans="1:102" ht="13.5" customHeight="1">
      <c r="A87" s="39"/>
      <c r="B87" s="34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</row>
    <row r="88" spans="1:102" ht="13.5" customHeight="1">
      <c r="A88" s="39"/>
      <c r="B88" s="34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</row>
    <row r="89" spans="1:102" ht="13.5" customHeight="1">
      <c r="A89" s="39"/>
      <c r="B89" s="34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</row>
    <row r="90" spans="1:102" ht="13.5" customHeight="1">
      <c r="A90" s="39"/>
      <c r="B90" s="34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</row>
    <row r="91" spans="1:102" ht="13.5" customHeight="1">
      <c r="A91" s="39"/>
      <c r="B91" s="34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</row>
    <row r="92" spans="1:102" ht="13.5" customHeight="1">
      <c r="A92" s="39"/>
      <c r="B92" s="34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</row>
    <row r="93" spans="1:102" ht="13.5" customHeight="1">
      <c r="A93" s="39"/>
      <c r="B93" s="34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</row>
    <row r="94" spans="1:102" ht="13.5" customHeight="1">
      <c r="A94" s="39"/>
      <c r="B94" s="34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</row>
    <row r="95" spans="1:102" ht="13.5" customHeight="1">
      <c r="A95" s="39"/>
      <c r="B95" s="34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</row>
    <row r="96" spans="1:102" ht="13.5" customHeight="1">
      <c r="A96" s="39"/>
      <c r="B96" s="34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</row>
    <row r="97" spans="1:102" ht="13.5" customHeight="1">
      <c r="A97" s="39"/>
      <c r="B97" s="34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</row>
    <row r="98" spans="1:102" ht="13.5" customHeight="1">
      <c r="A98" s="39"/>
      <c r="B98" s="34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</row>
    <row r="99" spans="1:102" ht="13.5" customHeight="1">
      <c r="A99" s="39"/>
      <c r="B99" s="34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</row>
    <row r="100" spans="1:102" ht="13.5" customHeight="1">
      <c r="A100" s="39"/>
      <c r="B100" s="34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</row>
    <row r="101" spans="1:102" ht="13.5" customHeight="1">
      <c r="A101" s="39"/>
      <c r="B101" s="34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</row>
    <row r="102" spans="1:102" ht="13.5" customHeight="1">
      <c r="A102" s="39"/>
      <c r="B102" s="34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</row>
    <row r="103" spans="1:102" ht="13.5" customHeight="1">
      <c r="A103" s="39"/>
      <c r="B103" s="34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</row>
    <row r="104" spans="1:102" ht="13.5" customHeight="1">
      <c r="A104" s="39"/>
      <c r="B104" s="34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</row>
    <row r="105" spans="1:102" ht="13.5" customHeight="1">
      <c r="A105" s="39"/>
      <c r="B105" s="34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</row>
    <row r="106" spans="1:102" ht="13.5" customHeight="1">
      <c r="A106" s="39"/>
      <c r="B106" s="34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</row>
    <row r="107" spans="1:102" ht="13.5" customHeight="1">
      <c r="A107" s="39"/>
      <c r="B107" s="34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</row>
    <row r="108" spans="1:102" ht="13.5" customHeight="1">
      <c r="A108" s="39"/>
      <c r="B108" s="34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</row>
    <row r="109" spans="1:102" ht="13.5" customHeight="1">
      <c r="A109" s="39"/>
      <c r="B109" s="34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</row>
    <row r="110" spans="1:102" ht="13.5" customHeight="1">
      <c r="A110" s="39"/>
      <c r="B110" s="34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</row>
    <row r="111" spans="1:102" ht="13.5" customHeight="1">
      <c r="A111" s="39"/>
      <c r="B111" s="34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</row>
    <row r="112" spans="1:102" ht="13.5" customHeight="1">
      <c r="A112" s="39"/>
      <c r="B112" s="34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</row>
    <row r="113" spans="1:102" ht="13.5" customHeight="1">
      <c r="A113" s="39"/>
      <c r="B113" s="34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</row>
    <row r="114" spans="1:102" ht="13.5" customHeight="1">
      <c r="A114" s="39"/>
      <c r="B114" s="34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</row>
    <row r="115" spans="1:102" ht="13.5" customHeight="1">
      <c r="A115" s="39"/>
      <c r="B115" s="34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</row>
    <row r="116" spans="1:102" ht="13.5" customHeight="1">
      <c r="A116" s="39"/>
      <c r="B116" s="34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</row>
    <row r="117" spans="1:102" ht="13.5" customHeight="1">
      <c r="A117" s="39"/>
      <c r="B117" s="34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</row>
    <row r="118" spans="1:102" ht="13.5" customHeight="1">
      <c r="A118" s="39"/>
      <c r="B118" s="34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</row>
    <row r="119" spans="1:102" ht="13.5" customHeight="1">
      <c r="A119" s="39"/>
      <c r="B119" s="34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</row>
    <row r="120" spans="1:102" ht="13.5" customHeight="1">
      <c r="A120" s="39"/>
      <c r="B120" s="34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</row>
    <row r="121" spans="1:102" ht="13.5" customHeight="1">
      <c r="A121" s="39"/>
      <c r="B121" s="34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</row>
    <row r="122" spans="1:102" ht="13.5" customHeight="1">
      <c r="A122" s="39"/>
      <c r="B122" s="34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</row>
    <row r="123" spans="1:102" ht="13.5" customHeight="1">
      <c r="A123" s="39"/>
      <c r="B123" s="34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</row>
    <row r="124" spans="1:102" ht="13.5" customHeight="1">
      <c r="A124" s="39"/>
      <c r="B124" s="34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</row>
    <row r="125" spans="1:102" ht="13.5" customHeight="1">
      <c r="A125" s="39"/>
      <c r="B125" s="34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</row>
    <row r="126" spans="1:102" ht="13.5" customHeight="1">
      <c r="A126" s="39"/>
      <c r="B126" s="34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</row>
    <row r="127" spans="1:102" ht="13.5" customHeight="1">
      <c r="A127" s="39"/>
      <c r="B127" s="34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</row>
    <row r="128" spans="1:102" ht="13.5" customHeight="1">
      <c r="A128" s="39"/>
      <c r="B128" s="34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</row>
    <row r="129" spans="1:102" ht="13.5" customHeight="1">
      <c r="A129" s="39"/>
      <c r="B129" s="34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</row>
    <row r="130" spans="1:102" ht="13.5" customHeight="1">
      <c r="A130" s="39"/>
      <c r="B130" s="34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</row>
    <row r="131" spans="1:102" ht="13.5" customHeight="1">
      <c r="A131" s="39"/>
      <c r="B131" s="34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</row>
    <row r="132" spans="1:102" ht="13.5" customHeight="1">
      <c r="A132" s="39"/>
      <c r="B132" s="34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</row>
    <row r="133" spans="1:102" ht="13.5" customHeight="1">
      <c r="A133" s="39"/>
      <c r="B133" s="34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</row>
    <row r="134" spans="1:102" ht="13.5" customHeight="1">
      <c r="A134" s="39"/>
      <c r="B134" s="34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</row>
    <row r="135" spans="1:102" ht="13.5" customHeight="1">
      <c r="A135" s="39"/>
      <c r="B135" s="34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</row>
    <row r="136" spans="1:102" ht="13.5" customHeight="1">
      <c r="A136" s="39"/>
      <c r="B136" s="34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</row>
    <row r="137" spans="1:102" ht="13.5" customHeight="1">
      <c r="A137" s="39"/>
      <c r="B137" s="34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</row>
    <row r="138" spans="1:102" ht="13.5" customHeight="1">
      <c r="A138" s="39"/>
      <c r="B138" s="34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</row>
    <row r="139" spans="1:102" ht="13.5" customHeight="1">
      <c r="A139" s="39"/>
      <c r="B139" s="34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</row>
    <row r="140" spans="1:102" ht="13.5" customHeight="1">
      <c r="A140" s="39"/>
      <c r="B140" s="34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</row>
    <row r="141" spans="1:102" ht="13.5" customHeight="1">
      <c r="A141" s="39"/>
      <c r="B141" s="34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</row>
    <row r="142" spans="1:102" ht="13.5" customHeight="1">
      <c r="A142" s="39"/>
      <c r="B142" s="34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</row>
    <row r="143" spans="1:102" ht="13.5" customHeight="1">
      <c r="A143" s="39"/>
      <c r="B143" s="34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</row>
    <row r="144" spans="1:102" ht="13.5" customHeight="1">
      <c r="A144" s="39"/>
      <c r="B144" s="34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</row>
    <row r="145" spans="1:102" ht="13.5" customHeight="1">
      <c r="A145" s="39"/>
      <c r="B145" s="34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</row>
    <row r="146" spans="1:102" ht="13.5" customHeight="1">
      <c r="A146" s="39"/>
      <c r="B146" s="34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</row>
  </sheetData>
  <sheetProtection password="82C9" sheet="1" objects="1" scenarios="1" selectLockedCells="1"/>
  <mergeCells count="5">
    <mergeCell ref="I3:K3"/>
    <mergeCell ref="M3:O3"/>
    <mergeCell ref="C4:C5"/>
    <mergeCell ref="I4:K4"/>
    <mergeCell ref="M4:O4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8"/>
    <pageSetUpPr autoPageBreaks="0"/>
  </sheetPr>
  <dimension ref="A1:S454"/>
  <sheetViews>
    <sheetView showZeros="0" workbookViewId="0">
      <selection activeCell="K16" sqref="K16"/>
    </sheetView>
  </sheetViews>
  <sheetFormatPr baseColWidth="10" defaultColWidth="9.1640625" defaultRowHeight="13.5" customHeight="1"/>
  <cols>
    <col min="1" max="1" width="2.6640625" style="40" customWidth="1"/>
    <col min="2" max="2" width="4.6640625" style="72" customWidth="1"/>
    <col min="3" max="3" width="35.6640625" style="40" customWidth="1"/>
    <col min="4" max="4" width="2.6640625" style="40" customWidth="1"/>
    <col min="5" max="5" width="6.83203125" style="40" customWidth="1"/>
    <col min="6" max="6" width="2.6640625" style="40" customWidth="1"/>
    <col min="7" max="7" width="6.83203125" style="40" customWidth="1"/>
    <col min="8" max="8" width="2.6640625" style="40" customWidth="1"/>
    <col min="9" max="9" width="6.83203125" style="40" customWidth="1"/>
    <col min="10" max="10" width="2.6640625" style="40" customWidth="1"/>
    <col min="11" max="11" width="7.1640625" style="40" customWidth="1"/>
    <col min="12" max="12" width="2.6640625" style="40" customWidth="1"/>
    <col min="13" max="13" width="11.33203125" style="40" customWidth="1"/>
    <col min="14" max="14" width="1.6640625" style="40" customWidth="1"/>
    <col min="15" max="15" width="16.5" style="40" customWidth="1"/>
    <col min="16" max="16" width="9.6640625" style="40" customWidth="1"/>
    <col min="17" max="17" width="8.6640625" style="40" customWidth="1"/>
    <col min="18" max="18" width="2.6640625" style="40" customWidth="1"/>
    <col min="19" max="19" width="5.6640625" style="40" customWidth="1"/>
    <col min="20" max="16384" width="9.1640625" style="40"/>
  </cols>
  <sheetData>
    <row r="1" spans="1:19" ht="13.5" customHeight="1" thickBot="1">
      <c r="A1" s="30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3.5" customHeight="1">
      <c r="A2" s="30"/>
      <c r="B2" s="19"/>
      <c r="C2" s="51"/>
      <c r="D2" s="51"/>
      <c r="E2" s="51"/>
      <c r="F2" s="51"/>
      <c r="G2" s="51"/>
      <c r="H2" s="51"/>
      <c r="I2" s="52"/>
      <c r="J2" s="52"/>
      <c r="K2" s="52"/>
      <c r="L2" s="52"/>
      <c r="M2" s="51"/>
      <c r="N2" s="52"/>
      <c r="O2" s="52"/>
      <c r="P2" s="52"/>
      <c r="Q2" s="52"/>
      <c r="R2" s="53"/>
      <c r="S2" s="36"/>
    </row>
    <row r="3" spans="1:19" ht="13.5" customHeight="1">
      <c r="A3" s="30"/>
      <c r="B3" s="20"/>
      <c r="C3" s="10" t="s">
        <v>106</v>
      </c>
      <c r="D3" s="12"/>
      <c r="E3" s="6" t="s">
        <v>112</v>
      </c>
      <c r="F3" s="12"/>
      <c r="G3" s="6" t="s">
        <v>112</v>
      </c>
      <c r="H3" s="12"/>
      <c r="I3" s="6" t="s">
        <v>112</v>
      </c>
      <c r="J3" s="12"/>
      <c r="K3" s="6" t="s">
        <v>113</v>
      </c>
      <c r="L3" s="12"/>
      <c r="M3" s="6" t="s">
        <v>115</v>
      </c>
      <c r="N3" s="12"/>
      <c r="O3" s="217" t="s">
        <v>7</v>
      </c>
      <c r="P3" s="218"/>
      <c r="Q3" s="218"/>
      <c r="R3" s="55"/>
      <c r="S3" s="30"/>
    </row>
    <row r="4" spans="1:19" ht="13.5" customHeight="1">
      <c r="A4" s="30"/>
      <c r="B4" s="20"/>
      <c r="C4" s="11"/>
      <c r="D4" s="12"/>
      <c r="E4" s="6" t="s">
        <v>36</v>
      </c>
      <c r="F4" s="12"/>
      <c r="G4" s="6" t="s">
        <v>37</v>
      </c>
      <c r="H4" s="12"/>
      <c r="I4" s="6" t="s">
        <v>38</v>
      </c>
      <c r="J4" s="12"/>
      <c r="K4" s="6" t="s">
        <v>114</v>
      </c>
      <c r="L4" s="12"/>
      <c r="M4" s="6" t="s">
        <v>116</v>
      </c>
      <c r="N4" s="12"/>
      <c r="O4" s="218"/>
      <c r="P4" s="218"/>
      <c r="Q4" s="218"/>
      <c r="R4" s="55"/>
      <c r="S4" s="30"/>
    </row>
    <row r="5" spans="1:19" ht="13.5" customHeight="1">
      <c r="A5" s="30"/>
      <c r="B5" s="20"/>
      <c r="C5" s="12" t="s">
        <v>107</v>
      </c>
      <c r="D5" s="11"/>
      <c r="E5" s="37"/>
      <c r="F5" s="37"/>
      <c r="G5" s="37"/>
      <c r="H5" s="37"/>
      <c r="I5" s="37"/>
      <c r="J5" s="37"/>
      <c r="K5" s="37"/>
      <c r="L5" s="37"/>
      <c r="M5" s="37"/>
      <c r="N5" s="37"/>
      <c r="O5" s="224" t="s">
        <v>123</v>
      </c>
      <c r="P5" s="226"/>
      <c r="Q5" s="226"/>
      <c r="R5" s="56"/>
      <c r="S5" s="42"/>
    </row>
    <row r="6" spans="1:19" ht="13.5" customHeight="1">
      <c r="A6" s="30"/>
      <c r="B6" s="20">
        <v>1</v>
      </c>
      <c r="C6" s="15" t="s">
        <v>108</v>
      </c>
      <c r="D6" s="11"/>
      <c r="E6" s="168"/>
      <c r="F6" s="37"/>
      <c r="G6" s="168"/>
      <c r="H6" s="37"/>
      <c r="I6" s="168"/>
      <c r="J6" s="37"/>
      <c r="K6" s="168"/>
      <c r="L6" s="37"/>
      <c r="M6" s="187"/>
      <c r="N6" s="37"/>
      <c r="O6" s="12" t="s">
        <v>124</v>
      </c>
      <c r="P6" s="188"/>
      <c r="Q6" s="37" t="s">
        <v>133</v>
      </c>
      <c r="R6" s="56"/>
      <c r="S6" s="42"/>
    </row>
    <row r="7" spans="1:19" ht="13.5" customHeight="1">
      <c r="A7" s="30"/>
      <c r="B7" s="20">
        <v>2</v>
      </c>
      <c r="C7" s="15" t="s">
        <v>109</v>
      </c>
      <c r="D7" s="11"/>
      <c r="E7" s="168">
        <v>0</v>
      </c>
      <c r="F7" s="37"/>
      <c r="G7" s="168">
        <v>0</v>
      </c>
      <c r="H7" s="37"/>
      <c r="I7" s="168">
        <v>0</v>
      </c>
      <c r="J7" s="37"/>
      <c r="K7" s="168">
        <v>0</v>
      </c>
      <c r="L7" s="37"/>
      <c r="M7" s="187">
        <v>0</v>
      </c>
      <c r="N7" s="37"/>
      <c r="O7" s="12" t="s">
        <v>125</v>
      </c>
      <c r="P7" s="188">
        <v>0</v>
      </c>
      <c r="Q7" s="37" t="s">
        <v>133</v>
      </c>
      <c r="R7" s="56"/>
      <c r="S7" s="42"/>
    </row>
    <row r="8" spans="1:19" ht="13.5" customHeight="1">
      <c r="A8" s="30"/>
      <c r="B8" s="20">
        <v>3</v>
      </c>
      <c r="C8" s="15" t="s">
        <v>110</v>
      </c>
      <c r="D8" s="11"/>
      <c r="E8" s="168">
        <v>0</v>
      </c>
      <c r="F8" s="37"/>
      <c r="G8" s="168">
        <v>0</v>
      </c>
      <c r="H8" s="37"/>
      <c r="I8" s="168">
        <v>0</v>
      </c>
      <c r="J8" s="37"/>
      <c r="K8" s="168">
        <v>0</v>
      </c>
      <c r="L8" s="37"/>
      <c r="M8" s="187">
        <v>0</v>
      </c>
      <c r="N8" s="37"/>
      <c r="O8" s="12" t="s">
        <v>126</v>
      </c>
      <c r="P8" s="188">
        <v>0</v>
      </c>
      <c r="Q8" s="37" t="s">
        <v>133</v>
      </c>
      <c r="R8" s="56"/>
      <c r="S8" s="42"/>
    </row>
    <row r="9" spans="1:19" ht="13.5" customHeight="1">
      <c r="A9" s="30"/>
      <c r="B9" s="20">
        <v>4</v>
      </c>
      <c r="C9" s="15" t="s">
        <v>110</v>
      </c>
      <c r="D9" s="11"/>
      <c r="E9" s="168">
        <v>0</v>
      </c>
      <c r="F9" s="37"/>
      <c r="G9" s="168">
        <v>0</v>
      </c>
      <c r="H9" s="37"/>
      <c r="I9" s="168">
        <v>0</v>
      </c>
      <c r="J9" s="37"/>
      <c r="K9" s="168">
        <v>0</v>
      </c>
      <c r="L9" s="37"/>
      <c r="M9" s="187">
        <v>0</v>
      </c>
      <c r="N9" s="37"/>
      <c r="O9" s="12" t="s">
        <v>127</v>
      </c>
      <c r="P9" s="188">
        <v>0</v>
      </c>
      <c r="Q9" s="37" t="s">
        <v>133</v>
      </c>
      <c r="R9" s="56"/>
      <c r="S9" s="42"/>
    </row>
    <row r="10" spans="1:19" ht="13.5" customHeight="1">
      <c r="A10" s="30"/>
      <c r="B10" s="20">
        <v>5</v>
      </c>
      <c r="C10" s="15" t="s">
        <v>110</v>
      </c>
      <c r="D10" s="11"/>
      <c r="E10" s="168">
        <v>0</v>
      </c>
      <c r="F10" s="37"/>
      <c r="G10" s="168">
        <v>0</v>
      </c>
      <c r="H10" s="37"/>
      <c r="I10" s="168">
        <v>0</v>
      </c>
      <c r="J10" s="37"/>
      <c r="K10" s="168">
        <v>0</v>
      </c>
      <c r="L10" s="37"/>
      <c r="M10" s="187">
        <v>0</v>
      </c>
      <c r="N10" s="37"/>
      <c r="O10" s="12" t="s">
        <v>128</v>
      </c>
      <c r="P10" s="188">
        <v>0</v>
      </c>
      <c r="Q10" s="37" t="s">
        <v>133</v>
      </c>
      <c r="R10" s="56"/>
      <c r="S10" s="42"/>
    </row>
    <row r="11" spans="1:19" ht="13.5" customHeight="1">
      <c r="A11" s="30"/>
      <c r="B11" s="20">
        <v>6</v>
      </c>
      <c r="C11" s="15" t="s">
        <v>110</v>
      </c>
      <c r="D11" s="11"/>
      <c r="E11" s="168">
        <v>0</v>
      </c>
      <c r="F11" s="37"/>
      <c r="G11" s="168"/>
      <c r="H11" s="37"/>
      <c r="I11" s="168"/>
      <c r="J11" s="37"/>
      <c r="K11" s="168">
        <v>0</v>
      </c>
      <c r="L11" s="37"/>
      <c r="M11" s="187"/>
      <c r="N11" s="37"/>
      <c r="O11" s="12" t="s">
        <v>129</v>
      </c>
      <c r="P11" s="188">
        <v>0</v>
      </c>
      <c r="Q11" s="37" t="s">
        <v>133</v>
      </c>
      <c r="R11" s="56"/>
      <c r="S11" s="42"/>
    </row>
    <row r="12" spans="1:19" ht="13.5" customHeight="1">
      <c r="A12" s="30"/>
      <c r="B12" s="20">
        <v>7</v>
      </c>
      <c r="C12" s="15" t="s">
        <v>110</v>
      </c>
      <c r="D12" s="11"/>
      <c r="E12" s="168">
        <v>0</v>
      </c>
      <c r="F12" s="37"/>
      <c r="G12" s="168"/>
      <c r="H12" s="37"/>
      <c r="I12" s="168"/>
      <c r="J12" s="37"/>
      <c r="K12" s="168">
        <v>0</v>
      </c>
      <c r="L12" s="37"/>
      <c r="M12" s="187"/>
      <c r="N12" s="37"/>
      <c r="O12" s="12" t="s">
        <v>130</v>
      </c>
      <c r="P12" s="188">
        <v>0</v>
      </c>
      <c r="Q12" s="37" t="s">
        <v>133</v>
      </c>
      <c r="R12" s="56"/>
      <c r="S12" s="42"/>
    </row>
    <row r="13" spans="1:19" ht="13.5" customHeight="1">
      <c r="A13" s="30"/>
      <c r="B13" s="20">
        <v>8</v>
      </c>
      <c r="C13" s="15" t="s">
        <v>111</v>
      </c>
      <c r="D13" s="11"/>
      <c r="E13" s="168"/>
      <c r="F13" s="37"/>
      <c r="G13" s="168"/>
      <c r="H13" s="37"/>
      <c r="I13" s="168"/>
      <c r="J13" s="37"/>
      <c r="K13" s="168"/>
      <c r="L13" s="37"/>
      <c r="M13" s="187"/>
      <c r="N13" s="37"/>
      <c r="O13" s="12"/>
      <c r="P13" s="190"/>
      <c r="Q13" s="37"/>
      <c r="R13" s="56"/>
      <c r="S13" s="42"/>
    </row>
    <row r="14" spans="1:19" ht="13.5" customHeight="1">
      <c r="A14" s="30"/>
      <c r="B14" s="20">
        <v>9</v>
      </c>
      <c r="C14" s="15" t="s">
        <v>111</v>
      </c>
      <c r="D14" s="11"/>
      <c r="E14" s="168"/>
      <c r="F14" s="37"/>
      <c r="G14" s="168"/>
      <c r="H14" s="37"/>
      <c r="I14" s="168"/>
      <c r="J14" s="37"/>
      <c r="K14" s="168"/>
      <c r="L14" s="37"/>
      <c r="M14" s="187"/>
      <c r="N14" s="37"/>
      <c r="O14" s="12"/>
      <c r="P14" s="190"/>
      <c r="Q14" s="37"/>
      <c r="R14" s="56"/>
      <c r="S14" s="42"/>
    </row>
    <row r="15" spans="1:19" ht="13.5" customHeight="1">
      <c r="A15" s="30"/>
      <c r="B15" s="2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37"/>
      <c r="O15" s="37"/>
      <c r="P15" s="37"/>
      <c r="Q15" s="37"/>
      <c r="R15" s="56"/>
      <c r="S15" s="42"/>
    </row>
    <row r="16" spans="1:19" s="71" customFormat="1" ht="13.5" customHeight="1">
      <c r="A16" s="41"/>
      <c r="B16" s="25"/>
      <c r="C16" s="10" t="s">
        <v>251</v>
      </c>
      <c r="D16" s="10"/>
      <c r="E16" s="10"/>
      <c r="F16" s="10"/>
      <c r="G16" s="10"/>
      <c r="H16" s="10"/>
      <c r="I16" s="10"/>
      <c r="J16" s="10"/>
      <c r="K16" s="186"/>
      <c r="L16" s="10"/>
      <c r="M16" s="10"/>
      <c r="N16" s="48"/>
      <c r="O16" s="10"/>
      <c r="P16" s="48"/>
      <c r="Q16" s="48"/>
      <c r="R16" s="61"/>
      <c r="S16" s="62"/>
    </row>
    <row r="17" spans="1:19" ht="13.5" customHeight="1">
      <c r="A17" s="30"/>
      <c r="B17" s="20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37"/>
      <c r="O17" s="12"/>
      <c r="P17" s="37"/>
      <c r="Q17" s="37"/>
      <c r="R17" s="56"/>
      <c r="S17" s="42"/>
    </row>
    <row r="18" spans="1:19" ht="13.5" customHeight="1">
      <c r="A18" s="30"/>
      <c r="B18" s="20"/>
      <c r="C18" s="12" t="s">
        <v>117</v>
      </c>
      <c r="D18" s="11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2" t="s">
        <v>131</v>
      </c>
      <c r="P18" s="37"/>
      <c r="Q18" s="37"/>
      <c r="R18" s="56"/>
      <c r="S18" s="42"/>
    </row>
    <row r="19" spans="1:19" ht="13.5" customHeight="1">
      <c r="A19" s="30"/>
      <c r="B19" s="20">
        <v>1</v>
      </c>
      <c r="C19" s="15" t="s">
        <v>118</v>
      </c>
      <c r="D19" s="11"/>
      <c r="E19" s="168"/>
      <c r="F19" s="37"/>
      <c r="G19" s="168"/>
      <c r="H19" s="37"/>
      <c r="I19" s="168"/>
      <c r="J19" s="37"/>
      <c r="K19" s="168"/>
      <c r="L19" s="37"/>
      <c r="M19" s="187"/>
      <c r="N19" s="37"/>
      <c r="O19" s="12" t="s">
        <v>124</v>
      </c>
      <c r="P19" s="188"/>
      <c r="Q19" s="37" t="s">
        <v>133</v>
      </c>
      <c r="R19" s="56"/>
      <c r="S19" s="42"/>
    </row>
    <row r="20" spans="1:19" ht="13.5" customHeight="1">
      <c r="A20" s="30"/>
      <c r="B20" s="20">
        <v>2</v>
      </c>
      <c r="C20" s="15" t="s">
        <v>119</v>
      </c>
      <c r="D20" s="11"/>
      <c r="E20" s="168">
        <v>0</v>
      </c>
      <c r="F20" s="37"/>
      <c r="G20" s="168">
        <v>0</v>
      </c>
      <c r="H20" s="37"/>
      <c r="I20" s="168">
        <v>0</v>
      </c>
      <c r="J20" s="37"/>
      <c r="K20" s="168">
        <v>0</v>
      </c>
      <c r="L20" s="37"/>
      <c r="M20" s="187">
        <v>0</v>
      </c>
      <c r="N20" s="37"/>
      <c r="O20" s="12" t="s">
        <v>125</v>
      </c>
      <c r="P20" s="188">
        <v>0</v>
      </c>
      <c r="Q20" s="37" t="s">
        <v>133</v>
      </c>
      <c r="R20" s="56"/>
      <c r="S20" s="42"/>
    </row>
    <row r="21" spans="1:19" ht="13.5" customHeight="1">
      <c r="A21" s="30"/>
      <c r="B21" s="20">
        <v>3</v>
      </c>
      <c r="C21" s="15" t="s">
        <v>120</v>
      </c>
      <c r="D21" s="11"/>
      <c r="E21" s="168">
        <v>0</v>
      </c>
      <c r="F21" s="37"/>
      <c r="G21" s="168">
        <v>0</v>
      </c>
      <c r="H21" s="37"/>
      <c r="I21" s="168">
        <v>0</v>
      </c>
      <c r="J21" s="37"/>
      <c r="K21" s="168">
        <v>0</v>
      </c>
      <c r="L21" s="37"/>
      <c r="M21" s="187">
        <v>0</v>
      </c>
      <c r="N21" s="37"/>
      <c r="O21" s="12" t="s">
        <v>126</v>
      </c>
      <c r="P21" s="188">
        <v>0</v>
      </c>
      <c r="Q21" s="37" t="s">
        <v>133</v>
      </c>
      <c r="R21" s="56"/>
      <c r="S21" s="42"/>
    </row>
    <row r="22" spans="1:19" ht="13.5" customHeight="1">
      <c r="A22" s="30"/>
      <c r="B22" s="20">
        <v>4</v>
      </c>
      <c r="C22" s="15" t="s">
        <v>120</v>
      </c>
      <c r="D22" s="11"/>
      <c r="E22" s="168">
        <v>0</v>
      </c>
      <c r="F22" s="37"/>
      <c r="G22" s="168">
        <v>0</v>
      </c>
      <c r="H22" s="37"/>
      <c r="I22" s="168">
        <v>0</v>
      </c>
      <c r="J22" s="37"/>
      <c r="K22" s="168">
        <v>0</v>
      </c>
      <c r="L22" s="37"/>
      <c r="M22" s="187">
        <v>0</v>
      </c>
      <c r="N22" s="37"/>
      <c r="O22" s="12" t="s">
        <v>127</v>
      </c>
      <c r="P22" s="188">
        <v>0</v>
      </c>
      <c r="Q22" s="37" t="s">
        <v>133</v>
      </c>
      <c r="R22" s="56"/>
      <c r="S22" s="42"/>
    </row>
    <row r="23" spans="1:19" ht="13.5" customHeight="1">
      <c r="A23" s="30"/>
      <c r="B23" s="20">
        <v>5</v>
      </c>
      <c r="C23" s="15" t="s">
        <v>121</v>
      </c>
      <c r="D23" s="11"/>
      <c r="E23" s="168">
        <v>0</v>
      </c>
      <c r="F23" s="37"/>
      <c r="G23" s="168">
        <v>0</v>
      </c>
      <c r="H23" s="37"/>
      <c r="I23" s="168">
        <v>0</v>
      </c>
      <c r="J23" s="37"/>
      <c r="K23" s="168">
        <v>0</v>
      </c>
      <c r="L23" s="37"/>
      <c r="M23" s="187">
        <v>0</v>
      </c>
      <c r="N23" s="12"/>
      <c r="O23" s="12" t="s">
        <v>128</v>
      </c>
      <c r="P23" s="188">
        <v>0</v>
      </c>
      <c r="Q23" s="37" t="s">
        <v>133</v>
      </c>
      <c r="R23" s="55"/>
      <c r="S23" s="30"/>
    </row>
    <row r="24" spans="1:19" ht="13.5" customHeight="1">
      <c r="A24" s="30"/>
      <c r="B24" s="20">
        <v>6</v>
      </c>
      <c r="C24" s="15" t="s">
        <v>121</v>
      </c>
      <c r="D24" s="11"/>
      <c r="E24" s="168">
        <v>0</v>
      </c>
      <c r="F24" s="37"/>
      <c r="G24" s="168">
        <v>0</v>
      </c>
      <c r="H24" s="37"/>
      <c r="I24" s="168">
        <v>0</v>
      </c>
      <c r="J24" s="37"/>
      <c r="K24" s="168">
        <v>0</v>
      </c>
      <c r="L24" s="37"/>
      <c r="M24" s="187">
        <v>0</v>
      </c>
      <c r="N24" s="12"/>
      <c r="O24" s="12" t="s">
        <v>132</v>
      </c>
      <c r="P24" s="188">
        <v>0</v>
      </c>
      <c r="Q24" s="37" t="s">
        <v>133</v>
      </c>
      <c r="R24" s="55"/>
      <c r="S24" s="30"/>
    </row>
    <row r="25" spans="1:19" ht="13.5" customHeight="1">
      <c r="A25" s="30"/>
      <c r="B25" s="20">
        <v>6</v>
      </c>
      <c r="C25" s="15" t="s">
        <v>122</v>
      </c>
      <c r="D25" s="11"/>
      <c r="E25" s="168">
        <v>0</v>
      </c>
      <c r="F25" s="37"/>
      <c r="G25" s="168">
        <v>0</v>
      </c>
      <c r="H25" s="37"/>
      <c r="I25" s="168">
        <v>0</v>
      </c>
      <c r="J25" s="37"/>
      <c r="K25" s="168">
        <v>0</v>
      </c>
      <c r="L25" s="37"/>
      <c r="M25" s="187">
        <v>0</v>
      </c>
      <c r="N25" s="12"/>
      <c r="O25" s="12" t="s">
        <v>130</v>
      </c>
      <c r="P25" s="188">
        <v>0</v>
      </c>
      <c r="Q25" s="37" t="s">
        <v>133</v>
      </c>
      <c r="R25" s="55"/>
      <c r="S25" s="30"/>
    </row>
    <row r="26" spans="1:19" ht="13.5" customHeight="1">
      <c r="A26" s="30"/>
      <c r="B26" s="2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55"/>
      <c r="S26" s="30"/>
    </row>
    <row r="27" spans="1:19" ht="13.5" customHeight="1">
      <c r="A27" s="30"/>
      <c r="B27" s="20"/>
      <c r="C27" s="12"/>
      <c r="D27" s="12"/>
      <c r="E27" s="12"/>
      <c r="F27" s="12"/>
      <c r="G27" s="12"/>
      <c r="H27" s="12"/>
      <c r="I27" s="12"/>
      <c r="J27" s="12"/>
      <c r="K27" s="224" t="s">
        <v>134</v>
      </c>
      <c r="L27" s="226"/>
      <c r="M27" s="226"/>
      <c r="N27" s="226"/>
      <c r="O27" s="226"/>
      <c r="P27" s="189"/>
      <c r="Q27" s="12"/>
      <c r="R27" s="55"/>
      <c r="S27" s="30"/>
    </row>
    <row r="28" spans="1:19" ht="13.5" customHeight="1" thickBot="1">
      <c r="A28" s="30"/>
      <c r="B28" s="22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  <c r="S28" s="30"/>
    </row>
    <row r="29" spans="1:19" ht="13.5" customHeight="1">
      <c r="A29" s="30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19" ht="13.5" customHeight="1">
      <c r="A30" s="30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3.5" customHeight="1">
      <c r="A31" s="30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3.5" customHeight="1">
      <c r="A32" s="30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3.5" customHeight="1">
      <c r="A33" s="30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3.5" customHeight="1">
      <c r="A34" s="30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3.5" customHeight="1">
      <c r="A35" s="30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</row>
    <row r="36" spans="1:19" ht="13.5" customHeight="1">
      <c r="A36" s="30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13.5" customHeight="1">
      <c r="A37" s="30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13.5" customHeight="1">
      <c r="A38" s="30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13.5" customHeight="1">
      <c r="A39" s="30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13.5" customHeight="1">
      <c r="A40" s="30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ht="13.5" customHeight="1">
      <c r="A41" s="30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1:19" ht="13.5" customHeight="1">
      <c r="A42" s="30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1:19" ht="13.5" customHeight="1">
      <c r="A43" s="30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19" ht="13.5" customHeight="1">
      <c r="A44" s="30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1:19" ht="13.5" customHeight="1">
      <c r="A45" s="30"/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19" ht="13.5" customHeight="1">
      <c r="A46" s="30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1:19" ht="13.5" customHeight="1">
      <c r="A47" s="30"/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1:19" ht="13.5" customHeight="1">
      <c r="A48" s="30"/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9" ht="13.5" customHeight="1">
      <c r="A49" s="30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19" ht="13.5" customHeight="1">
      <c r="A50" s="30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1:19" ht="13.5" customHeight="1">
      <c r="A51" s="30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19" ht="13.5" customHeight="1">
      <c r="A52" s="30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1:19" ht="13.5" customHeight="1">
      <c r="A53" s="30"/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1:19" ht="13.5" customHeight="1">
      <c r="A54" s="30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19" ht="13.5" customHeight="1">
      <c r="A55" s="30"/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19" ht="13.5" customHeight="1">
      <c r="A56" s="30"/>
      <c r="B56" s="29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19" ht="13.5" customHeight="1">
      <c r="A57" s="30"/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19" ht="13.5" customHeight="1">
      <c r="A58" s="30"/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19" ht="13.5" customHeight="1">
      <c r="A59" s="30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19" ht="13.5" customHeight="1">
      <c r="A60" s="30"/>
      <c r="B60" s="29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19" ht="13.5" customHeight="1">
      <c r="A61" s="30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19" ht="13.5" customHeight="1">
      <c r="A62" s="30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19" ht="13.5" customHeight="1">
      <c r="A63" s="30"/>
      <c r="B63" s="29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19" ht="13.5" customHeight="1">
      <c r="A64" s="30"/>
      <c r="B64" s="29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1:19" ht="13.5" customHeight="1">
      <c r="A65" s="30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19" ht="13.5" customHeight="1">
      <c r="A66" s="30"/>
      <c r="B66" s="29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19" ht="13.5" customHeight="1">
      <c r="A67" s="30"/>
      <c r="B67" s="29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1:19" ht="13.5" customHeight="1">
      <c r="A68" s="30"/>
      <c r="B68" s="29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1:19" ht="13.5" customHeight="1">
      <c r="A69" s="30"/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1:19" ht="13.5" customHeight="1">
      <c r="A70" s="30"/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1:19" ht="13.5" customHeight="1">
      <c r="A71" s="30"/>
      <c r="B71" s="29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19" ht="13.5" customHeight="1">
      <c r="A72" s="30"/>
      <c r="B72" s="29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1:19" ht="13.5" customHeight="1">
      <c r="A73" s="30"/>
      <c r="B73" s="29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19" ht="13.5" customHeight="1">
      <c r="A74" s="30"/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19" ht="13.5" customHeight="1">
      <c r="A75" s="30"/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1:19" ht="13.5" customHeight="1">
      <c r="A76" s="30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1:19" ht="13.5" customHeight="1">
      <c r="A77" s="30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1:19" ht="13.5" customHeight="1">
      <c r="A78" s="30"/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19" ht="13.5" customHeight="1">
      <c r="A79" s="30"/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19" ht="13.5" customHeight="1">
      <c r="A80" s="30"/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1:19" ht="13.5" customHeight="1">
      <c r="A81" s="30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1:19" ht="13.5" customHeight="1">
      <c r="A82" s="30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1:19" ht="13.5" customHeight="1">
      <c r="A83" s="30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1:19" ht="13.5" customHeight="1">
      <c r="A84" s="30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1:19" ht="13.5" customHeight="1">
      <c r="A85" s="30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1:19" ht="13.5" customHeight="1">
      <c r="A86" s="30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1:19" ht="13.5" customHeight="1">
      <c r="A87" s="30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1:19" ht="13.5" customHeight="1">
      <c r="A88" s="30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1:19" ht="13.5" customHeight="1">
      <c r="A89" s="30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1:19" ht="13.5" customHeight="1">
      <c r="A90" s="30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1:19" ht="13.5" customHeight="1">
      <c r="A91" s="30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1:19" ht="13.5" customHeight="1">
      <c r="A92" s="30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1:19" ht="13.5" customHeight="1">
      <c r="A93" s="30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1:19" ht="13.5" customHeight="1">
      <c r="A94" s="30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1:19" ht="13.5" customHeight="1">
      <c r="A95" s="30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1:19" ht="13.5" customHeight="1">
      <c r="A96" s="30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1:19" ht="13.5" customHeight="1">
      <c r="A97" s="30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1:19" ht="13.5" customHeight="1">
      <c r="A98" s="30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1:19" ht="13.5" customHeight="1">
      <c r="A99" s="30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1:19" ht="13.5" customHeight="1">
      <c r="A100" s="30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1:19" ht="13.5" customHeight="1">
      <c r="A101" s="30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1:19" ht="13.5" customHeight="1">
      <c r="A102" s="30"/>
      <c r="B102" s="29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1:19" ht="13.5" customHeight="1">
      <c r="A103" s="30"/>
      <c r="B103" s="29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1:19" ht="13.5" customHeight="1">
      <c r="A104" s="30"/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1:19" ht="13.5" customHeight="1">
      <c r="A105" s="30"/>
      <c r="B105" s="29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19" ht="13.5" customHeight="1">
      <c r="A106" s="30"/>
      <c r="B106" s="29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19" ht="13.5" customHeight="1">
      <c r="A107" s="30"/>
      <c r="B107" s="29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19" ht="13.5" customHeight="1">
      <c r="A108" s="30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19" ht="13.5" customHeight="1">
      <c r="A109" s="30"/>
      <c r="B109" s="29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19" ht="13.5" customHeight="1">
      <c r="A110" s="30"/>
      <c r="B110" s="29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19" ht="13.5" customHeight="1">
      <c r="A111" s="30"/>
      <c r="B111" s="29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19" ht="13.5" customHeight="1">
      <c r="A112" s="30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ht="13.5" customHeight="1">
      <c r="A113" s="30"/>
      <c r="B113" s="29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1:19" ht="13.5" customHeight="1">
      <c r="A114" s="30"/>
      <c r="B114" s="29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1:19" ht="13.5" customHeight="1">
      <c r="A115" s="30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1:19" ht="13.5" customHeight="1">
      <c r="A116" s="30"/>
      <c r="B116" s="29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1:19" ht="13.5" customHeight="1">
      <c r="A117" s="30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1:19" ht="13.5" customHeight="1">
      <c r="A118" s="30"/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1:19" ht="13.5" customHeight="1">
      <c r="A119" s="30"/>
      <c r="B119" s="29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1:19" ht="13.5" customHeight="1">
      <c r="A120" s="30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</row>
    <row r="121" spans="1:19" ht="13.5" customHeight="1">
      <c r="A121" s="30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</row>
    <row r="122" spans="1:19" ht="13.5" customHeight="1">
      <c r="A122" s="30"/>
      <c r="B122" s="29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</row>
    <row r="123" spans="1:19" ht="13.5" customHeight="1">
      <c r="A123" s="30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1:19" ht="13.5" customHeight="1">
      <c r="A124" s="30"/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1:19" ht="13.5" customHeight="1">
      <c r="A125" s="30"/>
      <c r="B125" s="29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</row>
    <row r="126" spans="1:19" ht="13.5" customHeight="1">
      <c r="A126" s="30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</row>
    <row r="127" spans="1:19" ht="13.5" customHeight="1">
      <c r="A127" s="30"/>
      <c r="B127" s="29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</row>
    <row r="128" spans="1:19" ht="13.5" customHeight="1">
      <c r="A128" s="30"/>
      <c r="B128" s="29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</row>
    <row r="129" spans="1:19" ht="13.5" customHeight="1">
      <c r="A129" s="30"/>
      <c r="B129" s="29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</row>
    <row r="130" spans="1:19" ht="13.5" customHeight="1">
      <c r="A130" s="30"/>
      <c r="B130" s="29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</row>
    <row r="131" spans="1:19" ht="13.5" customHeight="1">
      <c r="A131" s="30"/>
      <c r="B131" s="29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</row>
    <row r="132" spans="1:19" ht="13.5" customHeight="1">
      <c r="A132" s="30"/>
      <c r="B132" s="29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</row>
    <row r="133" spans="1:19" ht="13.5" customHeight="1">
      <c r="A133" s="30"/>
      <c r="B133" s="29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</row>
    <row r="134" spans="1:19" ht="13.5" customHeight="1">
      <c r="A134" s="30"/>
      <c r="B134" s="29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</row>
    <row r="135" spans="1:19" ht="13.5" customHeight="1">
      <c r="A135" s="30"/>
      <c r="B135" s="29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</row>
    <row r="136" spans="1:19" ht="13.5" customHeight="1">
      <c r="A136" s="30"/>
      <c r="B136" s="29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</row>
    <row r="137" spans="1:19" ht="13.5" customHeight="1">
      <c r="A137" s="30"/>
      <c r="B137" s="29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</row>
    <row r="138" spans="1:19" ht="13.5" customHeight="1">
      <c r="A138" s="30"/>
      <c r="B138" s="29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</row>
    <row r="139" spans="1:19" ht="13.5" customHeight="1">
      <c r="A139" s="30"/>
      <c r="B139" s="29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</row>
    <row r="140" spans="1:19" ht="13.5" customHeight="1">
      <c r="A140" s="30"/>
      <c r="B140" s="29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</row>
    <row r="141" spans="1:19" ht="13.5" customHeight="1">
      <c r="A141" s="30"/>
      <c r="B141" s="29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</row>
    <row r="142" spans="1:19" ht="13.5" customHeight="1">
      <c r="A142" s="30"/>
      <c r="B142" s="29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</row>
    <row r="143" spans="1:19" ht="13.5" customHeight="1">
      <c r="A143" s="30"/>
      <c r="B143" s="29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</row>
    <row r="144" spans="1:19" ht="13.5" customHeight="1">
      <c r="A144" s="30"/>
      <c r="B144" s="29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</row>
    <row r="145" spans="1:19" ht="13.5" customHeight="1">
      <c r="A145" s="30"/>
      <c r="B145" s="29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</row>
    <row r="146" spans="1:19" ht="13.5" customHeight="1">
      <c r="A146" s="30"/>
      <c r="B146" s="29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</row>
    <row r="147" spans="1:19" ht="13.5" customHeight="1">
      <c r="A147" s="30"/>
      <c r="B147" s="29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</row>
    <row r="148" spans="1:19" ht="13.5" customHeight="1">
      <c r="A148" s="30"/>
      <c r="B148" s="29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</row>
    <row r="149" spans="1:19" ht="13.5" customHeight="1">
      <c r="A149" s="30"/>
      <c r="B149" s="29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</row>
    <row r="150" spans="1:19" ht="13.5" customHeight="1">
      <c r="A150" s="30"/>
      <c r="B150" s="29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</row>
    <row r="151" spans="1:19" ht="13.5" customHeight="1">
      <c r="A151" s="30"/>
      <c r="B151" s="29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</row>
    <row r="152" spans="1:19" ht="13.5" customHeight="1">
      <c r="A152" s="30"/>
      <c r="B152" s="29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</row>
    <row r="153" spans="1:19" ht="13.5" customHeight="1">
      <c r="A153" s="30"/>
      <c r="B153" s="29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</row>
    <row r="154" spans="1:19" ht="13.5" customHeight="1">
      <c r="A154" s="30"/>
      <c r="B154" s="29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</row>
    <row r="155" spans="1:19" ht="13.5" customHeight="1">
      <c r="A155" s="30"/>
      <c r="B155" s="29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</row>
    <row r="156" spans="1:19" ht="13.5" customHeight="1">
      <c r="A156" s="30"/>
      <c r="B156" s="29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</row>
    <row r="157" spans="1:19" ht="13.5" customHeight="1">
      <c r="A157" s="30"/>
      <c r="B157" s="29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</row>
    <row r="158" spans="1:19" ht="13.5" customHeight="1">
      <c r="A158" s="30"/>
      <c r="B158" s="29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</row>
    <row r="159" spans="1:19" ht="13.5" customHeight="1">
      <c r="A159" s="30"/>
      <c r="B159" s="29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</row>
    <row r="160" spans="1:19" ht="13.5" customHeight="1">
      <c r="A160" s="30"/>
      <c r="B160" s="29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</row>
    <row r="161" spans="1:19" ht="13.5" customHeight="1">
      <c r="A161" s="30"/>
      <c r="B161" s="29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</row>
    <row r="162" spans="1:19" ht="13.5" customHeight="1">
      <c r="A162" s="30"/>
      <c r="B162" s="29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</row>
    <row r="163" spans="1:19" ht="13.5" customHeight="1">
      <c r="A163" s="30"/>
      <c r="B163" s="29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</row>
    <row r="164" spans="1:19" ht="13.5" customHeight="1">
      <c r="A164" s="30"/>
      <c r="B164" s="29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</row>
    <row r="165" spans="1:19" ht="13.5" customHeight="1">
      <c r="A165" s="30"/>
      <c r="B165" s="29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</row>
    <row r="166" spans="1:19" ht="13.5" customHeight="1">
      <c r="A166" s="30"/>
      <c r="B166" s="29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</row>
    <row r="167" spans="1:19" ht="13.5" customHeight="1">
      <c r="A167" s="30"/>
      <c r="B167" s="29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</row>
    <row r="168" spans="1:19" ht="13.5" customHeight="1">
      <c r="A168" s="30"/>
      <c r="B168" s="29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</row>
    <row r="169" spans="1:19" ht="13.5" customHeight="1">
      <c r="A169" s="30"/>
      <c r="B169" s="29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</row>
    <row r="170" spans="1:19" ht="13.5" customHeight="1">
      <c r="A170" s="30"/>
      <c r="B170" s="29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</row>
    <row r="171" spans="1:19" ht="13.5" customHeight="1">
      <c r="A171" s="30"/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</row>
    <row r="172" spans="1:19" ht="13.5" customHeight="1">
      <c r="A172" s="30"/>
      <c r="B172" s="29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</row>
    <row r="173" spans="1:19" ht="13.5" customHeight="1">
      <c r="A173" s="30"/>
      <c r="B173" s="29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</row>
    <row r="174" spans="1:19" ht="13.5" customHeight="1">
      <c r="A174" s="30"/>
      <c r="B174" s="29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</row>
    <row r="175" spans="1:19" ht="13.5" customHeight="1">
      <c r="A175" s="30"/>
      <c r="B175" s="29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</row>
    <row r="176" spans="1:19" ht="13.5" customHeight="1">
      <c r="A176" s="30"/>
      <c r="B176" s="29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</row>
    <row r="177" spans="1:19" ht="13.5" customHeight="1">
      <c r="A177" s="30"/>
      <c r="B177" s="29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</row>
    <row r="178" spans="1:19" ht="13.5" customHeight="1">
      <c r="A178" s="30"/>
      <c r="B178" s="29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</row>
    <row r="179" spans="1:19" ht="13.5" customHeight="1">
      <c r="A179" s="30"/>
      <c r="B179" s="29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</row>
    <row r="180" spans="1:19" ht="13.5" customHeight="1">
      <c r="A180" s="30"/>
      <c r="B180" s="29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</row>
    <row r="181" spans="1:19" ht="13.5" customHeight="1">
      <c r="A181" s="30"/>
      <c r="B181" s="29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</row>
    <row r="182" spans="1:19" ht="13.5" customHeight="1">
      <c r="A182" s="30"/>
      <c r="B182" s="29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</row>
    <row r="183" spans="1:19" ht="13.5" customHeight="1">
      <c r="A183" s="30"/>
      <c r="B183" s="29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</row>
    <row r="184" spans="1:19" ht="13.5" customHeight="1">
      <c r="A184" s="30"/>
      <c r="B184" s="29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</row>
    <row r="185" spans="1:19" ht="13.5" customHeight="1">
      <c r="A185" s="30"/>
      <c r="B185" s="29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</row>
    <row r="186" spans="1:19" ht="13.5" customHeight="1">
      <c r="A186" s="30"/>
      <c r="B186" s="29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</row>
    <row r="187" spans="1:19" ht="13.5" customHeight="1">
      <c r="A187" s="30"/>
      <c r="B187" s="29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</row>
    <row r="188" spans="1:19" ht="13.5" customHeight="1">
      <c r="A188" s="30"/>
      <c r="B188" s="29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</row>
    <row r="189" spans="1:19" ht="13.5" customHeight="1">
      <c r="A189" s="30"/>
      <c r="B189" s="29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</row>
    <row r="190" spans="1:19" ht="13.5" customHeight="1">
      <c r="A190" s="30"/>
      <c r="B190" s="29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</row>
    <row r="191" spans="1:19" ht="13.5" customHeight="1">
      <c r="A191" s="30"/>
      <c r="B191" s="29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</row>
    <row r="192" spans="1:19" ht="13.5" customHeight="1">
      <c r="A192" s="30"/>
      <c r="B192" s="29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</row>
    <row r="193" spans="1:19" ht="13.5" customHeight="1">
      <c r="A193" s="30"/>
      <c r="B193" s="29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</row>
    <row r="194" spans="1:19" ht="13.5" customHeight="1">
      <c r="A194" s="30"/>
      <c r="B194" s="29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</row>
    <row r="195" spans="1:19" ht="13.5" customHeight="1">
      <c r="A195" s="30"/>
      <c r="B195" s="29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</row>
    <row r="196" spans="1:19" ht="13.5" customHeight="1">
      <c r="A196" s="30"/>
      <c r="B196" s="29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</row>
    <row r="197" spans="1:19" ht="13.5" customHeight="1">
      <c r="A197" s="30"/>
      <c r="B197" s="29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</row>
    <row r="198" spans="1:19" ht="13.5" customHeight="1">
      <c r="A198" s="30"/>
      <c r="B198" s="29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</row>
    <row r="199" spans="1:19" ht="13.5" customHeight="1">
      <c r="A199" s="30"/>
      <c r="B199" s="29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</row>
    <row r="200" spans="1:19" ht="13.5" customHeight="1">
      <c r="A200" s="30"/>
      <c r="B200" s="29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</row>
    <row r="201" spans="1:19" ht="13.5" customHeight="1">
      <c r="A201" s="30"/>
      <c r="B201" s="29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</row>
    <row r="202" spans="1:19" ht="13.5" customHeight="1">
      <c r="A202" s="30"/>
      <c r="B202" s="29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</row>
    <row r="203" spans="1:19" ht="13.5" customHeight="1">
      <c r="A203" s="30"/>
      <c r="B203" s="29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</row>
    <row r="204" spans="1:19" ht="13.5" customHeight="1">
      <c r="A204" s="30"/>
      <c r="B204" s="29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</row>
    <row r="205" spans="1:19" ht="13.5" customHeight="1">
      <c r="A205" s="30"/>
      <c r="B205" s="29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</row>
    <row r="206" spans="1:19" ht="13.5" customHeight="1">
      <c r="A206" s="30"/>
      <c r="B206" s="29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</row>
    <row r="207" spans="1:19" ht="13.5" customHeight="1">
      <c r="A207" s="30"/>
      <c r="B207" s="29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</row>
    <row r="208" spans="1:19" ht="13.5" customHeight="1">
      <c r="A208" s="30"/>
      <c r="B208" s="29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</row>
    <row r="209" spans="1:19" ht="13.5" customHeight="1">
      <c r="A209" s="30"/>
      <c r="B209" s="29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</row>
    <row r="210" spans="1:19" ht="13.5" customHeight="1">
      <c r="A210" s="30"/>
      <c r="B210" s="29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</row>
    <row r="211" spans="1:19" ht="13.5" customHeight="1">
      <c r="A211" s="30"/>
      <c r="B211" s="29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</row>
    <row r="212" spans="1:19" ht="13.5" customHeight="1">
      <c r="A212" s="30"/>
      <c r="B212" s="29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</row>
    <row r="213" spans="1:19" ht="13.5" customHeight="1">
      <c r="A213" s="30"/>
      <c r="B213" s="29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</row>
    <row r="214" spans="1:19" ht="13.5" customHeight="1">
      <c r="A214" s="30"/>
      <c r="B214" s="29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</row>
    <row r="215" spans="1:19" ht="13.5" customHeight="1">
      <c r="A215" s="30"/>
      <c r="B215" s="29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</row>
    <row r="216" spans="1:19" ht="13.5" customHeight="1">
      <c r="A216" s="30"/>
      <c r="B216" s="29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</row>
    <row r="217" spans="1:19" ht="13.5" customHeight="1">
      <c r="A217" s="30"/>
      <c r="B217" s="29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</row>
    <row r="218" spans="1:19" ht="13.5" customHeight="1">
      <c r="A218" s="30"/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</row>
    <row r="219" spans="1:19" ht="13.5" customHeight="1">
      <c r="A219" s="30"/>
      <c r="B219" s="29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</row>
    <row r="220" spans="1:19" ht="13.5" customHeight="1">
      <c r="A220" s="30"/>
      <c r="B220" s="29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</row>
    <row r="221" spans="1:19" ht="13.5" customHeight="1">
      <c r="A221" s="30"/>
      <c r="B221" s="29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</row>
    <row r="222" spans="1:19" ht="13.5" customHeight="1">
      <c r="A222" s="30"/>
      <c r="B222" s="29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</row>
    <row r="223" spans="1:19" ht="13.5" customHeight="1">
      <c r="A223" s="30"/>
      <c r="B223" s="29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</row>
    <row r="224" spans="1:19" ht="13.5" customHeight="1">
      <c r="A224" s="30"/>
      <c r="B224" s="29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</row>
    <row r="225" spans="1:19" ht="13.5" customHeight="1">
      <c r="A225" s="30"/>
      <c r="B225" s="29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</row>
    <row r="226" spans="1:19" ht="13.5" customHeight="1">
      <c r="A226" s="30"/>
      <c r="B226" s="29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</row>
    <row r="227" spans="1:19" ht="13.5" customHeight="1">
      <c r="A227" s="30"/>
      <c r="B227" s="29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</row>
    <row r="228" spans="1:19" ht="13.5" customHeight="1">
      <c r="A228" s="30"/>
      <c r="B228" s="29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</row>
    <row r="229" spans="1:19" ht="13.5" customHeight="1">
      <c r="A229" s="30"/>
      <c r="B229" s="29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</row>
    <row r="230" spans="1:19" ht="13.5" customHeight="1">
      <c r="A230" s="30"/>
      <c r="B230" s="29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</row>
    <row r="231" spans="1:19" ht="13.5" customHeight="1">
      <c r="A231" s="30"/>
      <c r="B231" s="29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</row>
    <row r="232" spans="1:19" ht="13.5" customHeight="1">
      <c r="A232" s="30"/>
      <c r="B232" s="29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</row>
    <row r="233" spans="1:19" ht="13.5" customHeight="1">
      <c r="A233" s="30"/>
      <c r="B233" s="29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</row>
    <row r="234" spans="1:19" ht="13.5" customHeight="1">
      <c r="A234" s="30"/>
      <c r="B234" s="29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</row>
    <row r="235" spans="1:19" ht="13.5" customHeight="1">
      <c r="A235" s="30"/>
      <c r="B235" s="29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</row>
    <row r="236" spans="1:19" ht="13.5" customHeight="1">
      <c r="A236" s="30"/>
      <c r="B236" s="29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</row>
    <row r="237" spans="1:19" ht="13.5" customHeight="1">
      <c r="A237" s="30"/>
      <c r="B237" s="29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</row>
    <row r="238" spans="1:19" ht="13.5" customHeight="1">
      <c r="A238" s="30"/>
      <c r="B238" s="29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</row>
    <row r="239" spans="1:19" ht="13.5" customHeight="1">
      <c r="A239" s="30"/>
      <c r="B239" s="29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</row>
    <row r="240" spans="1:19" ht="13.5" customHeight="1">
      <c r="A240" s="30"/>
      <c r="B240" s="29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</row>
    <row r="241" spans="1:19" ht="13.5" customHeight="1">
      <c r="A241" s="30"/>
      <c r="B241" s="29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</row>
    <row r="242" spans="1:19" ht="13.5" customHeight="1">
      <c r="A242" s="30"/>
      <c r="B242" s="29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</row>
    <row r="243" spans="1:19" ht="13.5" customHeight="1">
      <c r="A243" s="30"/>
      <c r="B243" s="29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</row>
    <row r="244" spans="1:19" ht="13.5" customHeight="1">
      <c r="A244" s="30"/>
      <c r="B244" s="29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</row>
    <row r="245" spans="1:19" ht="13.5" customHeight="1">
      <c r="A245" s="30"/>
      <c r="B245" s="29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</row>
    <row r="246" spans="1:19" ht="13.5" customHeight="1">
      <c r="A246" s="30"/>
      <c r="B246" s="29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</row>
    <row r="247" spans="1:19" ht="13.5" customHeight="1">
      <c r="A247" s="30"/>
      <c r="B247" s="29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</row>
    <row r="248" spans="1:19" ht="13.5" customHeight="1">
      <c r="A248" s="30"/>
      <c r="B248" s="29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</row>
    <row r="249" spans="1:19" ht="13.5" customHeight="1">
      <c r="A249" s="30"/>
      <c r="B249" s="29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</row>
    <row r="250" spans="1:19" ht="13.5" customHeight="1">
      <c r="A250" s="30"/>
      <c r="B250" s="29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</row>
    <row r="251" spans="1:19" ht="13.5" customHeight="1">
      <c r="A251" s="30"/>
      <c r="B251" s="29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</row>
    <row r="252" spans="1:19" ht="13.5" customHeight="1">
      <c r="A252" s="30"/>
      <c r="B252" s="29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</row>
    <row r="253" spans="1:19" ht="13.5" customHeight="1">
      <c r="A253" s="30"/>
      <c r="B253" s="29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</row>
    <row r="254" spans="1:19" ht="13.5" customHeight="1">
      <c r="A254" s="30"/>
      <c r="B254" s="29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</row>
    <row r="255" spans="1:19" ht="13.5" customHeight="1">
      <c r="A255" s="30"/>
      <c r="B255" s="29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</row>
    <row r="256" spans="1:19" ht="13.5" customHeight="1">
      <c r="A256" s="30"/>
      <c r="B256" s="29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</row>
    <row r="257" spans="1:19" ht="13.5" customHeight="1">
      <c r="A257" s="30"/>
      <c r="B257" s="29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</row>
    <row r="258" spans="1:19" ht="13.5" customHeight="1">
      <c r="A258" s="30"/>
      <c r="B258" s="29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</row>
    <row r="259" spans="1:19" ht="13.5" customHeight="1">
      <c r="A259" s="30"/>
      <c r="B259" s="29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</row>
    <row r="260" spans="1:19" ht="13.5" customHeight="1">
      <c r="A260" s="30"/>
      <c r="B260" s="29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</row>
    <row r="261" spans="1:19" ht="13.5" customHeight="1">
      <c r="A261" s="30"/>
      <c r="B261" s="29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</row>
    <row r="262" spans="1:19" ht="13.5" customHeight="1">
      <c r="A262" s="30"/>
      <c r="B262" s="29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</row>
    <row r="263" spans="1:19" ht="13.5" customHeight="1">
      <c r="A263" s="30"/>
      <c r="B263" s="29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</row>
    <row r="264" spans="1:19" ht="13.5" customHeight="1">
      <c r="A264" s="30"/>
      <c r="B264" s="29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</row>
    <row r="265" spans="1:19" ht="13.5" customHeight="1">
      <c r="A265" s="30"/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</row>
    <row r="266" spans="1:19" ht="13.5" customHeight="1">
      <c r="A266" s="30"/>
      <c r="B266" s="29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</row>
    <row r="267" spans="1:19" ht="13.5" customHeight="1">
      <c r="A267" s="30"/>
      <c r="B267" s="29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</row>
    <row r="268" spans="1:19" ht="13.5" customHeight="1">
      <c r="A268" s="30"/>
      <c r="B268" s="29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</row>
    <row r="269" spans="1:19" ht="13.5" customHeight="1">
      <c r="A269" s="30"/>
      <c r="B269" s="29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</row>
    <row r="270" spans="1:19" ht="13.5" customHeight="1">
      <c r="A270" s="30"/>
      <c r="B270" s="29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</row>
    <row r="271" spans="1:19" ht="13.5" customHeight="1">
      <c r="A271" s="30"/>
      <c r="B271" s="29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</row>
    <row r="272" spans="1:19" ht="13.5" customHeight="1">
      <c r="A272" s="30"/>
      <c r="B272" s="29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</row>
    <row r="273" spans="1:19" ht="13.5" customHeight="1">
      <c r="A273" s="30"/>
      <c r="B273" s="29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</row>
    <row r="274" spans="1:19" ht="13.5" customHeight="1">
      <c r="A274" s="30"/>
      <c r="B274" s="29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</row>
    <row r="275" spans="1:19" ht="13.5" customHeight="1">
      <c r="A275" s="30"/>
      <c r="B275" s="29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</row>
    <row r="276" spans="1:19" ht="13.5" customHeight="1">
      <c r="A276" s="30"/>
      <c r="B276" s="29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</row>
    <row r="277" spans="1:19" ht="13.5" customHeight="1">
      <c r="A277" s="30"/>
      <c r="B277" s="29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</row>
    <row r="278" spans="1:19" ht="13.5" customHeight="1">
      <c r="A278" s="30"/>
      <c r="B278" s="29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</row>
    <row r="279" spans="1:19" ht="13.5" customHeight="1">
      <c r="A279" s="30"/>
      <c r="B279" s="29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</row>
    <row r="280" spans="1:19" ht="13.5" customHeight="1">
      <c r="A280" s="30"/>
      <c r="B280" s="29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</row>
    <row r="281" spans="1:19" ht="13.5" customHeight="1">
      <c r="A281" s="30"/>
      <c r="B281" s="29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</row>
    <row r="282" spans="1:19" ht="13.5" customHeight="1">
      <c r="A282" s="30"/>
      <c r="B282" s="29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</row>
    <row r="283" spans="1:19" ht="13.5" customHeight="1">
      <c r="A283" s="30"/>
      <c r="B283" s="29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</row>
    <row r="284" spans="1:19" ht="13.5" customHeight="1">
      <c r="A284" s="30"/>
      <c r="B284" s="29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</row>
    <row r="285" spans="1:19" ht="13.5" customHeight="1">
      <c r="A285" s="30"/>
      <c r="B285" s="29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</row>
    <row r="286" spans="1:19" ht="13.5" customHeight="1">
      <c r="A286" s="30"/>
      <c r="B286" s="29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</row>
    <row r="287" spans="1:19" ht="13.5" customHeight="1">
      <c r="A287" s="30"/>
      <c r="B287" s="29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</row>
    <row r="288" spans="1:19" ht="13.5" customHeight="1">
      <c r="A288" s="30"/>
      <c r="B288" s="29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</row>
    <row r="289" spans="1:19" ht="13.5" customHeight="1">
      <c r="A289" s="30"/>
      <c r="B289" s="29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</row>
    <row r="290" spans="1:19" ht="13.5" customHeight="1">
      <c r="A290" s="30"/>
      <c r="B290" s="29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</row>
    <row r="291" spans="1:19" ht="13.5" customHeight="1">
      <c r="A291" s="30"/>
      <c r="B291" s="29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</row>
    <row r="292" spans="1:19" ht="13.5" customHeight="1">
      <c r="A292" s="30"/>
      <c r="B292" s="29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</row>
    <row r="293" spans="1:19" ht="13.5" customHeight="1">
      <c r="A293" s="30"/>
      <c r="B293" s="29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</row>
    <row r="294" spans="1:19" ht="13.5" customHeight="1">
      <c r="A294" s="30"/>
      <c r="B294" s="29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</row>
    <row r="295" spans="1:19" ht="13.5" customHeight="1">
      <c r="A295" s="30"/>
      <c r="B295" s="29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</row>
    <row r="296" spans="1:19" ht="13.5" customHeight="1">
      <c r="A296" s="30"/>
      <c r="B296" s="29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</row>
    <row r="297" spans="1:19" ht="13.5" customHeight="1">
      <c r="A297" s="30"/>
      <c r="B297" s="29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</row>
    <row r="298" spans="1:19" ht="13.5" customHeight="1">
      <c r="A298" s="30"/>
      <c r="B298" s="29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</row>
    <row r="299" spans="1:19" ht="13.5" customHeight="1">
      <c r="A299" s="30"/>
      <c r="B299" s="29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</row>
    <row r="300" spans="1:19" ht="13.5" customHeight="1">
      <c r="A300" s="30"/>
      <c r="B300" s="29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</row>
    <row r="301" spans="1:19" ht="13.5" customHeight="1">
      <c r="A301" s="30"/>
      <c r="B301" s="29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</row>
    <row r="302" spans="1:19" ht="13.5" customHeight="1">
      <c r="A302" s="30"/>
      <c r="B302" s="29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</row>
    <row r="303" spans="1:19" ht="13.5" customHeight="1">
      <c r="A303" s="30"/>
      <c r="B303" s="29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</row>
    <row r="304" spans="1:19" ht="13.5" customHeight="1">
      <c r="A304" s="30"/>
      <c r="B304" s="29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</row>
    <row r="305" spans="1:19" ht="13.5" customHeight="1">
      <c r="A305" s="30"/>
      <c r="B305" s="29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</row>
    <row r="306" spans="1:19" ht="13.5" customHeight="1">
      <c r="A306" s="30"/>
      <c r="B306" s="29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</row>
    <row r="307" spans="1:19" ht="13.5" customHeight="1">
      <c r="A307" s="30"/>
      <c r="B307" s="29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</row>
    <row r="308" spans="1:19" ht="13.5" customHeight="1">
      <c r="A308" s="30"/>
      <c r="B308" s="29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</row>
    <row r="309" spans="1:19" ht="13.5" customHeight="1">
      <c r="A309" s="30"/>
      <c r="B309" s="29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</row>
    <row r="310" spans="1:19" ht="13.5" customHeight="1">
      <c r="A310" s="30"/>
      <c r="B310" s="29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</row>
    <row r="311" spans="1:19" ht="13.5" customHeight="1">
      <c r="A311" s="30"/>
      <c r="B311" s="29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</row>
    <row r="312" spans="1:19" ht="13.5" customHeight="1">
      <c r="A312" s="30"/>
      <c r="B312" s="29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</row>
    <row r="313" spans="1:19" ht="13.5" customHeight="1">
      <c r="A313" s="30"/>
      <c r="B313" s="29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</row>
    <row r="314" spans="1:19" ht="13.5" customHeight="1">
      <c r="A314" s="30"/>
      <c r="B314" s="29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</row>
    <row r="315" spans="1:19" ht="13.5" customHeight="1">
      <c r="A315" s="30"/>
      <c r="B315" s="29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</row>
    <row r="316" spans="1:19" ht="13.5" customHeight="1">
      <c r="A316" s="30"/>
      <c r="B316" s="29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</row>
    <row r="317" spans="1:19" ht="13.5" customHeight="1">
      <c r="A317" s="30"/>
      <c r="B317" s="29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</row>
    <row r="318" spans="1:19" ht="13.5" customHeight="1">
      <c r="A318" s="30"/>
      <c r="B318" s="29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</row>
    <row r="319" spans="1:19" ht="13.5" customHeight="1">
      <c r="A319" s="30"/>
      <c r="B319" s="29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</row>
    <row r="320" spans="1:19" ht="13.5" customHeight="1">
      <c r="A320" s="30"/>
      <c r="B320" s="29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</row>
    <row r="321" spans="1:19" ht="13.5" customHeight="1">
      <c r="A321" s="30"/>
      <c r="B321" s="29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</row>
    <row r="322" spans="1:19" ht="13.5" customHeight="1">
      <c r="A322" s="30"/>
      <c r="B322" s="29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</row>
    <row r="323" spans="1:19" ht="13.5" customHeight="1">
      <c r="A323" s="30"/>
      <c r="B323" s="29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</row>
    <row r="324" spans="1:19" ht="13.5" customHeight="1">
      <c r="A324" s="30"/>
      <c r="B324" s="29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</row>
    <row r="325" spans="1:19" ht="13.5" customHeight="1">
      <c r="A325" s="30"/>
      <c r="B325" s="29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</row>
    <row r="326" spans="1:19" ht="13.5" customHeight="1">
      <c r="A326" s="30"/>
      <c r="B326" s="29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</row>
    <row r="327" spans="1:19" ht="13.5" customHeight="1">
      <c r="A327" s="30"/>
      <c r="B327" s="29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</row>
    <row r="328" spans="1:19" ht="13.5" customHeight="1">
      <c r="A328" s="30"/>
      <c r="B328" s="29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</row>
    <row r="329" spans="1:19" ht="13.5" customHeight="1">
      <c r="A329" s="39"/>
      <c r="B329" s="34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</row>
    <row r="330" spans="1:19" ht="13.5" customHeight="1">
      <c r="A330" s="39"/>
      <c r="B330" s="34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</row>
    <row r="331" spans="1:19" ht="13.5" customHeight="1">
      <c r="A331" s="39"/>
      <c r="B331" s="34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</row>
    <row r="332" spans="1:19" ht="13.5" customHeight="1">
      <c r="A332" s="39"/>
      <c r="B332" s="34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</row>
    <row r="333" spans="1:19" ht="13.5" customHeight="1">
      <c r="A333" s="39"/>
      <c r="B333" s="34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</row>
    <row r="334" spans="1:19" ht="13.5" customHeight="1">
      <c r="A334" s="39"/>
      <c r="B334" s="34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</row>
    <row r="335" spans="1:19" ht="13.5" customHeight="1">
      <c r="A335" s="39"/>
      <c r="B335" s="34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</row>
    <row r="336" spans="1:19" ht="13.5" customHeight="1">
      <c r="A336" s="39"/>
      <c r="B336" s="34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</row>
    <row r="337" spans="1:19" ht="13.5" customHeight="1">
      <c r="A337" s="39"/>
      <c r="B337" s="34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</row>
    <row r="338" spans="1:19" ht="13.5" customHeight="1">
      <c r="A338" s="39"/>
      <c r="B338" s="34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</row>
    <row r="339" spans="1:19" ht="13.5" customHeight="1">
      <c r="A339" s="39"/>
      <c r="B339" s="34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</row>
    <row r="340" spans="1:19" ht="13.5" customHeight="1">
      <c r="A340" s="39"/>
      <c r="B340" s="34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</row>
    <row r="341" spans="1:19" ht="13.5" customHeight="1">
      <c r="A341" s="39"/>
      <c r="B341" s="34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</row>
    <row r="342" spans="1:19" ht="13.5" customHeight="1">
      <c r="A342" s="39"/>
      <c r="B342" s="34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</row>
    <row r="343" spans="1:19" ht="13.5" customHeight="1">
      <c r="A343" s="39"/>
      <c r="B343" s="34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</row>
    <row r="344" spans="1:19" ht="13.5" customHeight="1">
      <c r="A344" s="39"/>
      <c r="B344" s="34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</row>
    <row r="345" spans="1:19" ht="13.5" customHeight="1">
      <c r="A345" s="39"/>
      <c r="B345" s="34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</row>
    <row r="346" spans="1:19" ht="13.5" customHeight="1">
      <c r="A346" s="39"/>
      <c r="B346" s="34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</row>
    <row r="347" spans="1:19" ht="13.5" customHeight="1">
      <c r="A347" s="39"/>
      <c r="B347" s="34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</row>
    <row r="348" spans="1:19" ht="13.5" customHeight="1">
      <c r="A348" s="39"/>
      <c r="B348" s="34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</row>
    <row r="349" spans="1:19" ht="13.5" customHeight="1">
      <c r="A349" s="39"/>
      <c r="B349" s="34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</row>
    <row r="350" spans="1:19" ht="13.5" customHeight="1">
      <c r="A350" s="39"/>
      <c r="B350" s="34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</row>
    <row r="351" spans="1:19" ht="13.5" customHeight="1">
      <c r="A351" s="39"/>
      <c r="B351" s="34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</row>
    <row r="352" spans="1:19" ht="13.5" customHeight="1">
      <c r="A352" s="39"/>
      <c r="B352" s="34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</row>
    <row r="353" spans="1:19" ht="13.5" customHeight="1">
      <c r="A353" s="39"/>
      <c r="B353" s="34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</row>
    <row r="354" spans="1:19" ht="13.5" customHeight="1">
      <c r="A354" s="39"/>
      <c r="B354" s="34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</row>
    <row r="355" spans="1:19" ht="13.5" customHeight="1">
      <c r="A355" s="39"/>
      <c r="B355" s="34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</row>
    <row r="356" spans="1:19" ht="13.5" customHeight="1">
      <c r="A356" s="39"/>
      <c r="B356" s="34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</row>
    <row r="357" spans="1:19" ht="13.5" customHeight="1">
      <c r="A357" s="39"/>
      <c r="B357" s="34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</row>
    <row r="358" spans="1:19" ht="13.5" customHeight="1">
      <c r="A358" s="39"/>
      <c r="B358" s="34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</row>
    <row r="359" spans="1:19" ht="13.5" customHeight="1">
      <c r="A359" s="39"/>
      <c r="B359" s="34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</row>
    <row r="360" spans="1:19" ht="13.5" customHeight="1">
      <c r="A360" s="39"/>
      <c r="B360" s="34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</row>
    <row r="361" spans="1:19" ht="13.5" customHeight="1">
      <c r="A361" s="39"/>
      <c r="B361" s="34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</row>
    <row r="362" spans="1:19" ht="13.5" customHeight="1">
      <c r="A362" s="39"/>
      <c r="B362" s="34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</row>
    <row r="363" spans="1:19" ht="13.5" customHeight="1">
      <c r="A363" s="39"/>
      <c r="B363" s="34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</row>
    <row r="364" spans="1:19" ht="13.5" customHeight="1">
      <c r="A364" s="39"/>
      <c r="B364" s="34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</row>
    <row r="365" spans="1:19" ht="13.5" customHeight="1">
      <c r="A365" s="39"/>
      <c r="B365" s="34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</row>
    <row r="366" spans="1:19" ht="13.5" customHeight="1">
      <c r="A366" s="39"/>
      <c r="B366" s="34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</row>
    <row r="367" spans="1:19" ht="13.5" customHeight="1">
      <c r="A367" s="39"/>
      <c r="B367" s="34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</row>
    <row r="368" spans="1:19" ht="13.5" customHeight="1">
      <c r="A368" s="39"/>
      <c r="B368" s="34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</row>
    <row r="369" spans="1:19" ht="13.5" customHeight="1">
      <c r="A369" s="39"/>
      <c r="B369" s="34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</row>
    <row r="370" spans="1:19" ht="13.5" customHeight="1">
      <c r="A370" s="39"/>
      <c r="B370" s="34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</row>
    <row r="371" spans="1:19" ht="13.5" customHeight="1">
      <c r="A371" s="39"/>
      <c r="B371" s="34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</row>
    <row r="372" spans="1:19" ht="13.5" customHeight="1">
      <c r="A372" s="39"/>
      <c r="B372" s="34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</row>
    <row r="373" spans="1:19" ht="13.5" customHeight="1">
      <c r="A373" s="39"/>
      <c r="B373" s="34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</row>
    <row r="374" spans="1:19" ht="13.5" customHeight="1">
      <c r="A374" s="39"/>
      <c r="B374" s="34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</row>
    <row r="375" spans="1:19" ht="13.5" customHeight="1">
      <c r="A375" s="39"/>
      <c r="B375" s="34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</row>
    <row r="376" spans="1:19" ht="13.5" customHeight="1">
      <c r="A376" s="39"/>
      <c r="B376" s="34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</row>
    <row r="377" spans="1:19" ht="13.5" customHeight="1">
      <c r="A377" s="39"/>
      <c r="B377" s="34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</row>
    <row r="378" spans="1:19" ht="13.5" customHeight="1">
      <c r="A378" s="39"/>
      <c r="B378" s="34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</row>
    <row r="379" spans="1:19" ht="13.5" customHeight="1">
      <c r="A379" s="39"/>
      <c r="B379" s="34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</row>
    <row r="380" spans="1:19" ht="13.5" customHeight="1">
      <c r="A380" s="39"/>
      <c r="B380" s="34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</row>
    <row r="381" spans="1:19" ht="13.5" customHeight="1">
      <c r="A381" s="39"/>
      <c r="B381" s="34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</row>
    <row r="382" spans="1:19" ht="13.5" customHeight="1">
      <c r="A382" s="39"/>
      <c r="B382" s="34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</row>
    <row r="383" spans="1:19" ht="13.5" customHeight="1">
      <c r="A383" s="39"/>
      <c r="B383" s="34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</row>
    <row r="384" spans="1:19" ht="13.5" customHeight="1">
      <c r="A384" s="39"/>
      <c r="B384" s="34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</row>
    <row r="385" spans="1:19" ht="13.5" customHeight="1">
      <c r="A385" s="39"/>
      <c r="B385" s="34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</row>
    <row r="386" spans="1:19" ht="13.5" customHeight="1">
      <c r="A386" s="39"/>
      <c r="B386" s="34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</row>
    <row r="387" spans="1:19" ht="13.5" customHeight="1">
      <c r="A387" s="39"/>
      <c r="B387" s="34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</row>
    <row r="388" spans="1:19" ht="13.5" customHeight="1">
      <c r="A388" s="39"/>
      <c r="B388" s="34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</row>
    <row r="389" spans="1:19" ht="13.5" customHeight="1">
      <c r="A389" s="39"/>
      <c r="B389" s="34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</row>
    <row r="390" spans="1:19" ht="13.5" customHeight="1">
      <c r="A390" s="39"/>
      <c r="B390" s="34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</row>
    <row r="391" spans="1:19" ht="13.5" customHeight="1">
      <c r="A391" s="39"/>
      <c r="B391" s="34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</row>
    <row r="392" spans="1:19" ht="13.5" customHeight="1">
      <c r="A392" s="39"/>
      <c r="B392" s="34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</row>
    <row r="393" spans="1:19" ht="13.5" customHeight="1">
      <c r="A393" s="39"/>
      <c r="B393" s="34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</row>
    <row r="394" spans="1:19" ht="13.5" customHeight="1">
      <c r="A394" s="39"/>
      <c r="B394" s="34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</row>
    <row r="395" spans="1:19" ht="13.5" customHeight="1">
      <c r="A395" s="39"/>
      <c r="B395" s="34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</row>
    <row r="396" spans="1:19" ht="13.5" customHeight="1">
      <c r="A396" s="39"/>
      <c r="B396" s="34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</row>
    <row r="397" spans="1:19" ht="13.5" customHeight="1">
      <c r="A397" s="39"/>
      <c r="B397" s="34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</row>
    <row r="398" spans="1:19" ht="13.5" customHeight="1">
      <c r="A398" s="39"/>
      <c r="B398" s="34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</row>
    <row r="399" spans="1:19" ht="13.5" customHeight="1">
      <c r="A399" s="39"/>
      <c r="B399" s="34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</row>
    <row r="400" spans="1:19" ht="13.5" customHeight="1">
      <c r="A400" s="39"/>
      <c r="B400" s="34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</row>
    <row r="401" spans="1:19" ht="13.5" customHeight="1">
      <c r="A401" s="39"/>
      <c r="B401" s="34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</row>
    <row r="402" spans="1:19" ht="13.5" customHeight="1">
      <c r="A402" s="39"/>
      <c r="B402" s="34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</row>
    <row r="403" spans="1:19" ht="13.5" customHeight="1">
      <c r="A403" s="39"/>
      <c r="B403" s="34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</row>
    <row r="404" spans="1:19" ht="13.5" customHeight="1">
      <c r="A404" s="39"/>
      <c r="B404" s="34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</row>
    <row r="405" spans="1:19" ht="13.5" customHeight="1">
      <c r="A405" s="39"/>
      <c r="B405" s="34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</row>
    <row r="406" spans="1:19" ht="13.5" customHeight="1">
      <c r="A406" s="39"/>
      <c r="B406" s="34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</row>
    <row r="407" spans="1:19" ht="13.5" customHeight="1">
      <c r="A407" s="39"/>
      <c r="B407" s="34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</row>
    <row r="408" spans="1:19" ht="13.5" customHeight="1">
      <c r="A408" s="39"/>
      <c r="B408" s="34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</row>
    <row r="409" spans="1:19" ht="13.5" customHeight="1">
      <c r="A409" s="39"/>
      <c r="B409" s="34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</row>
    <row r="410" spans="1:19" ht="13.5" customHeight="1">
      <c r="A410" s="39"/>
      <c r="B410" s="34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</row>
    <row r="411" spans="1:19" ht="13.5" customHeight="1">
      <c r="A411" s="39"/>
      <c r="B411" s="34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</row>
    <row r="412" spans="1:19" ht="13.5" customHeight="1">
      <c r="A412" s="39"/>
      <c r="B412" s="34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</row>
    <row r="413" spans="1:19" ht="13.5" customHeight="1">
      <c r="A413" s="39"/>
      <c r="B413" s="34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</row>
    <row r="414" spans="1:19" ht="13.5" customHeight="1">
      <c r="A414" s="39"/>
      <c r="B414" s="34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</row>
    <row r="415" spans="1:19" ht="13.5" customHeight="1">
      <c r="A415" s="39"/>
      <c r="B415" s="34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</row>
    <row r="416" spans="1:19" ht="13.5" customHeight="1">
      <c r="A416" s="39"/>
      <c r="B416" s="34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</row>
    <row r="417" spans="1:19" ht="13.5" customHeight="1">
      <c r="A417" s="39"/>
      <c r="B417" s="34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</row>
    <row r="418" spans="1:19" ht="13.5" customHeight="1">
      <c r="A418" s="39"/>
      <c r="B418" s="34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</row>
    <row r="419" spans="1:19" ht="13.5" customHeight="1">
      <c r="A419" s="39"/>
      <c r="B419" s="34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</row>
    <row r="420" spans="1:19" ht="13.5" customHeight="1">
      <c r="A420" s="39"/>
      <c r="B420" s="34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</row>
    <row r="421" spans="1:19" ht="13.5" customHeight="1">
      <c r="A421" s="39"/>
      <c r="B421" s="34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</row>
    <row r="422" spans="1:19" ht="13.5" customHeight="1">
      <c r="A422" s="39"/>
      <c r="B422" s="34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</row>
    <row r="423" spans="1:19" ht="13.5" customHeight="1">
      <c r="A423" s="39"/>
      <c r="B423" s="34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</row>
    <row r="424" spans="1:19" ht="13.5" customHeight="1">
      <c r="A424" s="39"/>
      <c r="B424" s="34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</row>
    <row r="425" spans="1:19" ht="13.5" customHeight="1">
      <c r="A425" s="39"/>
      <c r="B425" s="34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</row>
    <row r="426" spans="1:19" ht="13.5" customHeight="1">
      <c r="A426" s="39"/>
      <c r="B426" s="34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</row>
    <row r="427" spans="1:19" ht="13.5" customHeight="1">
      <c r="A427" s="39"/>
      <c r="B427" s="34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</row>
    <row r="428" spans="1:19" ht="13.5" customHeight="1">
      <c r="A428" s="39"/>
      <c r="B428" s="34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</row>
    <row r="429" spans="1:19" ht="13.5" customHeight="1">
      <c r="A429" s="39"/>
      <c r="B429" s="34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</row>
    <row r="430" spans="1:19" ht="13.5" customHeight="1">
      <c r="A430" s="39"/>
      <c r="B430" s="34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</row>
    <row r="431" spans="1:19" ht="13.5" customHeight="1">
      <c r="A431" s="39"/>
      <c r="B431" s="34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</row>
    <row r="432" spans="1:19" ht="13.5" customHeight="1">
      <c r="A432" s="39"/>
      <c r="B432" s="34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</row>
    <row r="433" spans="1:19" ht="13.5" customHeight="1">
      <c r="A433" s="39"/>
      <c r="B433" s="34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</row>
    <row r="434" spans="1:19" ht="13.5" customHeight="1">
      <c r="A434" s="39"/>
      <c r="B434" s="34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</row>
    <row r="435" spans="1:19" ht="13.5" customHeight="1">
      <c r="A435" s="39"/>
      <c r="B435" s="34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</row>
    <row r="436" spans="1:19" ht="13.5" customHeight="1">
      <c r="A436" s="39"/>
      <c r="B436" s="34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</row>
    <row r="437" spans="1:19" ht="13.5" customHeight="1">
      <c r="A437" s="39"/>
      <c r="B437" s="34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</row>
    <row r="438" spans="1:19" ht="13.5" customHeight="1">
      <c r="A438" s="39"/>
      <c r="B438" s="34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</row>
    <row r="439" spans="1:19" ht="13.5" customHeight="1">
      <c r="A439" s="39"/>
      <c r="B439" s="34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</row>
    <row r="440" spans="1:19" ht="13.5" customHeight="1">
      <c r="A440" s="39"/>
      <c r="B440" s="34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</row>
    <row r="441" spans="1:19" ht="13.5" customHeight="1">
      <c r="A441" s="39"/>
      <c r="B441" s="34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</row>
    <row r="442" spans="1:19" ht="13.5" customHeight="1">
      <c r="A442" s="39"/>
      <c r="B442" s="34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</row>
    <row r="443" spans="1:19" ht="13.5" customHeight="1">
      <c r="A443" s="39"/>
      <c r="B443" s="34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</row>
    <row r="444" spans="1:19" ht="13.5" customHeight="1">
      <c r="A444" s="39"/>
      <c r="B444" s="34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</row>
    <row r="445" spans="1:19" ht="13.5" customHeight="1">
      <c r="A445" s="39"/>
      <c r="B445" s="34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</row>
    <row r="446" spans="1:19" ht="13.5" customHeight="1">
      <c r="A446" s="39"/>
      <c r="B446" s="34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</row>
    <row r="447" spans="1:19" ht="13.5" customHeight="1">
      <c r="A447" s="39"/>
      <c r="B447" s="34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</row>
    <row r="448" spans="1:19" ht="13.5" customHeight="1">
      <c r="A448" s="39"/>
      <c r="B448" s="34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</row>
    <row r="449" spans="1:19" ht="13.5" customHeight="1">
      <c r="A449" s="39"/>
      <c r="B449" s="34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</row>
    <row r="450" spans="1:19" ht="13.5" customHeight="1">
      <c r="A450" s="39"/>
      <c r="B450" s="34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</row>
    <row r="451" spans="1:19" ht="13.5" customHeight="1">
      <c r="A451" s="39"/>
      <c r="B451" s="34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</row>
    <row r="452" spans="1:19" ht="13.5" customHeight="1">
      <c r="A452" s="39"/>
      <c r="B452" s="34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</row>
    <row r="453" spans="1:19" ht="13.5" customHeight="1">
      <c r="A453" s="39"/>
      <c r="B453" s="34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</row>
    <row r="454" spans="1:19" ht="13.5" customHeight="1">
      <c r="A454" s="39"/>
      <c r="B454" s="34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</row>
  </sheetData>
  <sheetProtection password="82C9" sheet="1" objects="1" scenarios="1" selectLockedCells="1"/>
  <mergeCells count="3">
    <mergeCell ref="O3:Q4"/>
    <mergeCell ref="O5:Q5"/>
    <mergeCell ref="K27:O27"/>
  </mergeCells>
  <phoneticPr fontId="0" type="noConversion"/>
  <printOptions horizontalCentered="1" verticalCentered="1"/>
  <pageMargins left="0" right="0" top="0" bottom="0" header="0" footer="0"/>
  <pageSetup paperSize="9" scale="110" orientation="landscape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48"/>
  </sheetPr>
  <dimension ref="A1:AM414"/>
  <sheetViews>
    <sheetView showZeros="0" workbookViewId="0">
      <selection activeCell="K9" sqref="K9"/>
    </sheetView>
  </sheetViews>
  <sheetFormatPr baseColWidth="10" defaultColWidth="9.1640625" defaultRowHeight="13.5" customHeight="1"/>
  <cols>
    <col min="1" max="1" width="2.6640625" style="3" customWidth="1"/>
    <col min="2" max="2" width="2.5" style="3" customWidth="1"/>
    <col min="3" max="3" width="3.6640625" style="40" customWidth="1"/>
    <col min="4" max="6" width="1.6640625" style="3" customWidth="1"/>
    <col min="7" max="7" width="3.6640625" style="3" customWidth="1"/>
    <col min="8" max="8" width="1.6640625" style="3" customWidth="1"/>
    <col min="9" max="9" width="5.1640625" style="3" customWidth="1"/>
    <col min="10" max="10" width="2.6640625" style="3" customWidth="1"/>
    <col min="11" max="11" width="5.6640625" style="3" customWidth="1"/>
    <col min="12" max="12" width="1.6640625" style="3" customWidth="1"/>
    <col min="13" max="13" width="5.6640625" style="3" customWidth="1"/>
    <col min="14" max="14" width="1.6640625" style="3" customWidth="1"/>
    <col min="15" max="15" width="5.6640625" style="3" customWidth="1"/>
    <col min="16" max="16" width="1.6640625" style="3" customWidth="1"/>
    <col min="17" max="17" width="5.6640625" style="3" customWidth="1"/>
    <col min="18" max="18" width="1.6640625" style="3" customWidth="1"/>
    <col min="19" max="19" width="5.6640625" style="3" customWidth="1"/>
    <col min="20" max="20" width="1.6640625" style="3" customWidth="1"/>
    <col min="21" max="21" width="5.6640625" style="3" customWidth="1"/>
    <col min="22" max="22" width="1.6640625" style="3" customWidth="1"/>
    <col min="23" max="23" width="5.6640625" style="3" customWidth="1"/>
    <col min="24" max="24" width="1.6640625" style="3" customWidth="1"/>
    <col min="25" max="25" width="5.6640625" style="3" customWidth="1"/>
    <col min="26" max="26" width="1.6640625" style="3" customWidth="1"/>
    <col min="27" max="27" width="5.6640625" style="3" customWidth="1"/>
    <col min="28" max="28" width="1.6640625" style="3" customWidth="1"/>
    <col min="29" max="29" width="5.6640625" style="3" customWidth="1"/>
    <col min="30" max="30" width="1.6640625" style="3" customWidth="1"/>
    <col min="31" max="31" width="5.6640625" style="3" customWidth="1"/>
    <col min="32" max="32" width="1.6640625" style="3" customWidth="1"/>
    <col min="33" max="33" width="5.6640625" style="3" customWidth="1"/>
    <col min="34" max="34" width="1.6640625" style="3" customWidth="1"/>
    <col min="35" max="35" width="5.6640625" style="3" customWidth="1"/>
    <col min="36" max="36" width="1.6640625" style="3" customWidth="1"/>
    <col min="37" max="37" width="5.6640625" style="3" customWidth="1"/>
    <col min="38" max="38" width="2.5" style="3" customWidth="1"/>
    <col min="39" max="39" width="2.6640625" style="3" customWidth="1"/>
    <col min="40" max="40" width="5.6640625" style="3" customWidth="1"/>
    <col min="41" max="16384" width="9.1640625" style="3"/>
  </cols>
  <sheetData>
    <row r="1" spans="1:39" ht="13.5" customHeight="1" thickBot="1">
      <c r="A1" s="29"/>
      <c r="B1" s="29"/>
      <c r="C1" s="30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80"/>
    </row>
    <row r="2" spans="1:39" ht="13.5" customHeight="1">
      <c r="A2" s="35"/>
      <c r="B2" s="19"/>
      <c r="C2" s="5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84"/>
      <c r="AM2" s="80"/>
    </row>
    <row r="3" spans="1:39" ht="13.5" customHeight="1">
      <c r="A3" s="35"/>
      <c r="B3" s="20"/>
      <c r="C3" s="10" t="s">
        <v>138</v>
      </c>
      <c r="D3" s="6"/>
      <c r="E3" s="6"/>
      <c r="F3" s="6"/>
      <c r="G3" s="6"/>
      <c r="H3" s="6"/>
      <c r="I3" s="6"/>
      <c r="J3" s="233" t="s">
        <v>137</v>
      </c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1"/>
      <c r="AM3" s="80"/>
    </row>
    <row r="4" spans="1:39" ht="13.5" customHeight="1" thickBot="1">
      <c r="A4" s="35"/>
      <c r="B4" s="20"/>
      <c r="C4" s="10"/>
      <c r="D4" s="6"/>
      <c r="E4" s="6"/>
      <c r="F4" s="6"/>
      <c r="G4" s="6"/>
      <c r="H4" s="6"/>
      <c r="I4" s="6"/>
      <c r="J4" s="14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21"/>
      <c r="AM4" s="80"/>
    </row>
    <row r="5" spans="1:39" ht="13.5" customHeight="1">
      <c r="A5" s="35"/>
      <c r="B5" s="20"/>
      <c r="C5" s="12" t="s">
        <v>135</v>
      </c>
      <c r="D5" s="6"/>
      <c r="E5" s="6"/>
      <c r="F5" s="6"/>
      <c r="G5" s="6"/>
      <c r="H5" s="6"/>
      <c r="I5" s="6"/>
      <c r="J5" s="6"/>
      <c r="K5" s="234" t="s">
        <v>124</v>
      </c>
      <c r="L5" s="235"/>
      <c r="M5" s="236"/>
      <c r="N5" s="6"/>
      <c r="O5" s="234" t="s">
        <v>125</v>
      </c>
      <c r="P5" s="235"/>
      <c r="Q5" s="236"/>
      <c r="R5" s="6"/>
      <c r="S5" s="234" t="s">
        <v>126</v>
      </c>
      <c r="T5" s="235"/>
      <c r="U5" s="236"/>
      <c r="V5" s="6"/>
      <c r="W5" s="234" t="s">
        <v>127</v>
      </c>
      <c r="X5" s="235"/>
      <c r="Y5" s="236"/>
      <c r="Z5" s="6"/>
      <c r="AA5" s="234" t="s">
        <v>128</v>
      </c>
      <c r="AB5" s="235"/>
      <c r="AC5" s="236"/>
      <c r="AD5" s="6"/>
      <c r="AE5" s="234" t="s">
        <v>129</v>
      </c>
      <c r="AF5" s="235"/>
      <c r="AG5" s="236"/>
      <c r="AH5" s="7"/>
      <c r="AI5" s="234" t="s">
        <v>130</v>
      </c>
      <c r="AJ5" s="235"/>
      <c r="AK5" s="236"/>
      <c r="AL5" s="21"/>
      <c r="AM5" s="80"/>
    </row>
    <row r="6" spans="1:39" ht="13.5" customHeight="1" thickBot="1">
      <c r="A6" s="35"/>
      <c r="B6" s="20"/>
      <c r="C6" s="12"/>
      <c r="D6" s="6"/>
      <c r="E6" s="6"/>
      <c r="F6" s="6"/>
      <c r="G6" s="6"/>
      <c r="H6" s="6"/>
      <c r="I6" s="6"/>
      <c r="J6" s="6"/>
      <c r="K6" s="232" t="s">
        <v>136</v>
      </c>
      <c r="L6" s="230"/>
      <c r="M6" s="231"/>
      <c r="N6" s="6"/>
      <c r="O6" s="229" t="str">
        <f>+$K$6</f>
        <v>Rest/Café</v>
      </c>
      <c r="P6" s="230"/>
      <c r="Q6" s="231"/>
      <c r="R6" s="6"/>
      <c r="S6" s="229" t="str">
        <f>+$K$6</f>
        <v>Rest/Café</v>
      </c>
      <c r="T6" s="230"/>
      <c r="U6" s="231"/>
      <c r="V6" s="6"/>
      <c r="W6" s="229" t="str">
        <f>+$K$6</f>
        <v>Rest/Café</v>
      </c>
      <c r="X6" s="230"/>
      <c r="Y6" s="231"/>
      <c r="Z6" s="14"/>
      <c r="AA6" s="229" t="str">
        <f>+$K$6</f>
        <v>Rest/Café</v>
      </c>
      <c r="AB6" s="230"/>
      <c r="AC6" s="231"/>
      <c r="AD6" s="6"/>
      <c r="AE6" s="229" t="str">
        <f>+$K$6</f>
        <v>Rest/Café</v>
      </c>
      <c r="AF6" s="230"/>
      <c r="AG6" s="231"/>
      <c r="AH6" s="14"/>
      <c r="AI6" s="229" t="str">
        <f>+$K$6</f>
        <v>Rest/Café</v>
      </c>
      <c r="AJ6" s="230"/>
      <c r="AK6" s="231"/>
      <c r="AL6" s="21"/>
      <c r="AM6" s="80"/>
    </row>
    <row r="7" spans="1:39" ht="13.5" customHeight="1">
      <c r="A7" s="35"/>
      <c r="B7" s="20"/>
      <c r="C7" s="14">
        <v>9</v>
      </c>
      <c r="D7" s="14"/>
      <c r="E7" s="14" t="s">
        <v>3</v>
      </c>
      <c r="F7" s="14"/>
      <c r="G7" s="14">
        <v>10</v>
      </c>
      <c r="H7" s="14"/>
      <c r="I7" s="12" t="s">
        <v>133</v>
      </c>
      <c r="J7" s="6"/>
      <c r="K7" s="65"/>
      <c r="L7" s="63"/>
      <c r="M7" s="67"/>
      <c r="N7" s="13"/>
      <c r="O7" s="65"/>
      <c r="P7" s="63"/>
      <c r="Q7" s="67"/>
      <c r="R7" s="6"/>
      <c r="S7" s="65"/>
      <c r="T7" s="63"/>
      <c r="U7" s="67"/>
      <c r="V7" s="13"/>
      <c r="W7" s="65"/>
      <c r="X7" s="63"/>
      <c r="Y7" s="67"/>
      <c r="Z7" s="6"/>
      <c r="AA7" s="65"/>
      <c r="AB7" s="63"/>
      <c r="AC7" s="67"/>
      <c r="AD7" s="13"/>
      <c r="AE7" s="65"/>
      <c r="AF7" s="63"/>
      <c r="AG7" s="67"/>
      <c r="AH7" s="6"/>
      <c r="AI7" s="65"/>
      <c r="AJ7" s="63"/>
      <c r="AK7" s="67"/>
      <c r="AL7" s="27"/>
      <c r="AM7" s="80"/>
    </row>
    <row r="8" spans="1:39" ht="13.5" customHeight="1">
      <c r="A8" s="35"/>
      <c r="B8" s="20"/>
      <c r="C8" s="14">
        <f>IF(+G7&gt;24,G7-24,G7)</f>
        <v>10</v>
      </c>
      <c r="D8" s="14"/>
      <c r="E8" s="6" t="s">
        <v>3</v>
      </c>
      <c r="F8" s="14"/>
      <c r="G8" s="14">
        <f>IF(C8&gt;23,C8-24+1,+C8+1)</f>
        <v>11</v>
      </c>
      <c r="H8" s="14"/>
      <c r="I8" s="12" t="s">
        <v>133</v>
      </c>
      <c r="J8" s="6"/>
      <c r="K8" s="65">
        <v>0</v>
      </c>
      <c r="L8" s="63"/>
      <c r="M8" s="67">
        <v>0</v>
      </c>
      <c r="N8" s="13"/>
      <c r="O8" s="65">
        <v>0</v>
      </c>
      <c r="P8" s="63"/>
      <c r="Q8" s="67">
        <v>0</v>
      </c>
      <c r="R8" s="6"/>
      <c r="S8" s="65">
        <v>0</v>
      </c>
      <c r="T8" s="63"/>
      <c r="U8" s="67">
        <v>0</v>
      </c>
      <c r="V8" s="13"/>
      <c r="W8" s="65">
        <v>0</v>
      </c>
      <c r="X8" s="63"/>
      <c r="Y8" s="67">
        <v>0</v>
      </c>
      <c r="Z8" s="6"/>
      <c r="AA8" s="65">
        <v>0</v>
      </c>
      <c r="AB8" s="63"/>
      <c r="AC8" s="67">
        <v>0</v>
      </c>
      <c r="AD8" s="13"/>
      <c r="AE8" s="65">
        <v>0</v>
      </c>
      <c r="AF8" s="63"/>
      <c r="AG8" s="67">
        <v>0</v>
      </c>
      <c r="AH8" s="6"/>
      <c r="AI8" s="65">
        <v>0</v>
      </c>
      <c r="AJ8" s="63"/>
      <c r="AK8" s="67">
        <v>0</v>
      </c>
      <c r="AL8" s="27"/>
      <c r="AM8" s="80"/>
    </row>
    <row r="9" spans="1:39" ht="13.5" customHeight="1">
      <c r="A9" s="35"/>
      <c r="B9" s="20"/>
      <c r="C9" s="14">
        <f t="shared" ref="C9:C22" si="0">IF(+G8&gt;24,G8-24,G8)</f>
        <v>11</v>
      </c>
      <c r="D9" s="14"/>
      <c r="E9" s="6" t="s">
        <v>3</v>
      </c>
      <c r="F9" s="14"/>
      <c r="G9" s="14">
        <f t="shared" ref="G9:G22" si="1">IF(C9&gt;23,C9-24+1,+C9+1)</f>
        <v>12</v>
      </c>
      <c r="H9" s="14"/>
      <c r="I9" s="12" t="s">
        <v>133</v>
      </c>
      <c r="J9" s="6"/>
      <c r="K9" s="65"/>
      <c r="L9" s="63"/>
      <c r="M9" s="67">
        <v>0</v>
      </c>
      <c r="N9" s="13"/>
      <c r="O9" s="65">
        <v>0</v>
      </c>
      <c r="P9" s="63"/>
      <c r="Q9" s="67">
        <v>0</v>
      </c>
      <c r="R9" s="6"/>
      <c r="S9" s="65">
        <v>0</v>
      </c>
      <c r="T9" s="63"/>
      <c r="U9" s="67">
        <v>0</v>
      </c>
      <c r="V9" s="13"/>
      <c r="W9" s="65">
        <v>0</v>
      </c>
      <c r="X9" s="63"/>
      <c r="Y9" s="67">
        <v>0</v>
      </c>
      <c r="Z9" s="6"/>
      <c r="AA9" s="65">
        <v>0</v>
      </c>
      <c r="AB9" s="63"/>
      <c r="AC9" s="67">
        <v>0</v>
      </c>
      <c r="AD9" s="13"/>
      <c r="AE9" s="65">
        <v>0</v>
      </c>
      <c r="AF9" s="63"/>
      <c r="AG9" s="67">
        <v>0</v>
      </c>
      <c r="AH9" s="6"/>
      <c r="AI9" s="65">
        <v>0</v>
      </c>
      <c r="AJ9" s="63"/>
      <c r="AK9" s="67">
        <v>0</v>
      </c>
      <c r="AL9" s="27"/>
      <c r="AM9" s="80"/>
    </row>
    <row r="10" spans="1:39" ht="13.5" customHeight="1">
      <c r="A10" s="35"/>
      <c r="B10" s="20"/>
      <c r="C10" s="14">
        <f t="shared" si="0"/>
        <v>12</v>
      </c>
      <c r="D10" s="14"/>
      <c r="E10" s="6" t="s">
        <v>3</v>
      </c>
      <c r="F10" s="14"/>
      <c r="G10" s="14">
        <f t="shared" si="1"/>
        <v>13</v>
      </c>
      <c r="H10" s="14"/>
      <c r="I10" s="12" t="s">
        <v>133</v>
      </c>
      <c r="J10" s="6"/>
      <c r="K10" s="65">
        <v>0</v>
      </c>
      <c r="L10" s="63"/>
      <c r="M10" s="67">
        <v>0</v>
      </c>
      <c r="N10" s="13"/>
      <c r="O10" s="65">
        <v>0</v>
      </c>
      <c r="P10" s="63"/>
      <c r="Q10" s="67">
        <v>0</v>
      </c>
      <c r="R10" s="6"/>
      <c r="S10" s="65">
        <v>0</v>
      </c>
      <c r="T10" s="63"/>
      <c r="U10" s="67">
        <v>0</v>
      </c>
      <c r="V10" s="13"/>
      <c r="W10" s="65">
        <v>0</v>
      </c>
      <c r="X10" s="63"/>
      <c r="Y10" s="67">
        <v>0</v>
      </c>
      <c r="Z10" s="6"/>
      <c r="AA10" s="65">
        <v>0</v>
      </c>
      <c r="AB10" s="63"/>
      <c r="AC10" s="67">
        <v>0</v>
      </c>
      <c r="AD10" s="13"/>
      <c r="AE10" s="65">
        <v>0</v>
      </c>
      <c r="AF10" s="63"/>
      <c r="AG10" s="67">
        <v>0</v>
      </c>
      <c r="AH10" s="6"/>
      <c r="AI10" s="65">
        <v>0</v>
      </c>
      <c r="AJ10" s="63"/>
      <c r="AK10" s="67">
        <v>0</v>
      </c>
      <c r="AL10" s="27"/>
      <c r="AM10" s="80"/>
    </row>
    <row r="11" spans="1:39" ht="13.5" customHeight="1">
      <c r="A11" s="35"/>
      <c r="B11" s="20"/>
      <c r="C11" s="14">
        <f t="shared" si="0"/>
        <v>13</v>
      </c>
      <c r="D11" s="14"/>
      <c r="E11" s="6" t="s">
        <v>3</v>
      </c>
      <c r="F11" s="14"/>
      <c r="G11" s="14">
        <f t="shared" si="1"/>
        <v>14</v>
      </c>
      <c r="H11" s="14"/>
      <c r="I11" s="12" t="s">
        <v>133</v>
      </c>
      <c r="J11" s="6"/>
      <c r="K11" s="65">
        <v>0</v>
      </c>
      <c r="L11" s="63"/>
      <c r="M11" s="67">
        <v>0</v>
      </c>
      <c r="N11" s="13"/>
      <c r="O11" s="65">
        <v>0</v>
      </c>
      <c r="P11" s="63"/>
      <c r="Q11" s="67">
        <v>0</v>
      </c>
      <c r="R11" s="6"/>
      <c r="S11" s="65">
        <v>0</v>
      </c>
      <c r="T11" s="63"/>
      <c r="U11" s="67">
        <v>0</v>
      </c>
      <c r="V11" s="13"/>
      <c r="W11" s="65">
        <v>0</v>
      </c>
      <c r="X11" s="63"/>
      <c r="Y11" s="67">
        <v>0</v>
      </c>
      <c r="Z11" s="6"/>
      <c r="AA11" s="65">
        <v>0</v>
      </c>
      <c r="AB11" s="63"/>
      <c r="AC11" s="67">
        <v>0</v>
      </c>
      <c r="AD11" s="13"/>
      <c r="AE11" s="65">
        <v>0</v>
      </c>
      <c r="AF11" s="63"/>
      <c r="AG11" s="67">
        <v>0</v>
      </c>
      <c r="AH11" s="6"/>
      <c r="AI11" s="65">
        <v>0</v>
      </c>
      <c r="AJ11" s="63"/>
      <c r="AK11" s="67">
        <v>0</v>
      </c>
      <c r="AL11" s="27"/>
      <c r="AM11" s="80"/>
    </row>
    <row r="12" spans="1:39" ht="13.5" customHeight="1">
      <c r="A12" s="35"/>
      <c r="B12" s="20"/>
      <c r="C12" s="14">
        <f t="shared" si="0"/>
        <v>14</v>
      </c>
      <c r="D12" s="14"/>
      <c r="E12" s="6" t="s">
        <v>3</v>
      </c>
      <c r="F12" s="14"/>
      <c r="G12" s="14">
        <f t="shared" si="1"/>
        <v>15</v>
      </c>
      <c r="H12" s="14"/>
      <c r="I12" s="12" t="s">
        <v>133</v>
      </c>
      <c r="J12" s="6"/>
      <c r="K12" s="65">
        <v>0</v>
      </c>
      <c r="L12" s="63"/>
      <c r="M12" s="67">
        <v>0</v>
      </c>
      <c r="N12" s="13"/>
      <c r="O12" s="65">
        <v>0</v>
      </c>
      <c r="P12" s="63"/>
      <c r="Q12" s="67">
        <v>0</v>
      </c>
      <c r="R12" s="6"/>
      <c r="S12" s="65">
        <v>0</v>
      </c>
      <c r="T12" s="63"/>
      <c r="U12" s="67">
        <v>0</v>
      </c>
      <c r="V12" s="13"/>
      <c r="W12" s="65">
        <v>0</v>
      </c>
      <c r="X12" s="63"/>
      <c r="Y12" s="67">
        <v>0</v>
      </c>
      <c r="Z12" s="6"/>
      <c r="AA12" s="65">
        <v>0</v>
      </c>
      <c r="AB12" s="63"/>
      <c r="AC12" s="67">
        <v>0</v>
      </c>
      <c r="AD12" s="13"/>
      <c r="AE12" s="65">
        <v>0</v>
      </c>
      <c r="AF12" s="63"/>
      <c r="AG12" s="67">
        <v>0</v>
      </c>
      <c r="AH12" s="6"/>
      <c r="AI12" s="65">
        <v>0</v>
      </c>
      <c r="AJ12" s="63"/>
      <c r="AK12" s="67">
        <v>0</v>
      </c>
      <c r="AL12" s="27"/>
      <c r="AM12" s="80"/>
    </row>
    <row r="13" spans="1:39" ht="13.5" customHeight="1">
      <c r="A13" s="35"/>
      <c r="B13" s="20"/>
      <c r="C13" s="14">
        <f t="shared" si="0"/>
        <v>15</v>
      </c>
      <c r="D13" s="14"/>
      <c r="E13" s="6" t="s">
        <v>3</v>
      </c>
      <c r="F13" s="14"/>
      <c r="G13" s="14">
        <f t="shared" si="1"/>
        <v>16</v>
      </c>
      <c r="H13" s="14"/>
      <c r="I13" s="12" t="s">
        <v>133</v>
      </c>
      <c r="J13" s="6"/>
      <c r="K13" s="65">
        <v>0</v>
      </c>
      <c r="L13" s="63"/>
      <c r="M13" s="67">
        <v>0</v>
      </c>
      <c r="N13" s="13"/>
      <c r="O13" s="65">
        <v>0</v>
      </c>
      <c r="P13" s="63"/>
      <c r="Q13" s="67">
        <v>0</v>
      </c>
      <c r="R13" s="6"/>
      <c r="S13" s="65">
        <v>0</v>
      </c>
      <c r="T13" s="63"/>
      <c r="U13" s="67">
        <v>0</v>
      </c>
      <c r="V13" s="13"/>
      <c r="W13" s="65">
        <v>0</v>
      </c>
      <c r="X13" s="63"/>
      <c r="Y13" s="67">
        <v>0</v>
      </c>
      <c r="Z13" s="6"/>
      <c r="AA13" s="65">
        <v>0</v>
      </c>
      <c r="AB13" s="63"/>
      <c r="AC13" s="67">
        <v>0</v>
      </c>
      <c r="AD13" s="13"/>
      <c r="AE13" s="65">
        <v>0</v>
      </c>
      <c r="AF13" s="63"/>
      <c r="AG13" s="67">
        <v>0</v>
      </c>
      <c r="AH13" s="6"/>
      <c r="AI13" s="65">
        <v>0</v>
      </c>
      <c r="AJ13" s="63"/>
      <c r="AK13" s="67">
        <v>0</v>
      </c>
      <c r="AL13" s="27"/>
      <c r="AM13" s="80"/>
    </row>
    <row r="14" spans="1:39" ht="13.5" customHeight="1">
      <c r="A14" s="35"/>
      <c r="B14" s="20"/>
      <c r="C14" s="14">
        <f t="shared" si="0"/>
        <v>16</v>
      </c>
      <c r="D14" s="14"/>
      <c r="E14" s="6" t="s">
        <v>3</v>
      </c>
      <c r="F14" s="14"/>
      <c r="G14" s="14">
        <f t="shared" si="1"/>
        <v>17</v>
      </c>
      <c r="H14" s="14"/>
      <c r="I14" s="12" t="s">
        <v>133</v>
      </c>
      <c r="J14" s="6"/>
      <c r="K14" s="65">
        <v>0</v>
      </c>
      <c r="L14" s="63"/>
      <c r="M14" s="67">
        <v>0</v>
      </c>
      <c r="N14" s="13"/>
      <c r="O14" s="65">
        <v>0</v>
      </c>
      <c r="P14" s="63"/>
      <c r="Q14" s="67">
        <v>0</v>
      </c>
      <c r="R14" s="6"/>
      <c r="S14" s="65">
        <v>0</v>
      </c>
      <c r="T14" s="63"/>
      <c r="U14" s="67">
        <v>0</v>
      </c>
      <c r="V14" s="13"/>
      <c r="W14" s="65">
        <v>0</v>
      </c>
      <c r="X14" s="63"/>
      <c r="Y14" s="67">
        <v>0</v>
      </c>
      <c r="Z14" s="6"/>
      <c r="AA14" s="65">
        <v>0</v>
      </c>
      <c r="AB14" s="63"/>
      <c r="AC14" s="67">
        <v>0</v>
      </c>
      <c r="AD14" s="13"/>
      <c r="AE14" s="65">
        <v>0</v>
      </c>
      <c r="AF14" s="63"/>
      <c r="AG14" s="67">
        <v>0</v>
      </c>
      <c r="AH14" s="6"/>
      <c r="AI14" s="65">
        <v>0</v>
      </c>
      <c r="AJ14" s="63"/>
      <c r="AK14" s="67">
        <v>0</v>
      </c>
      <c r="AL14" s="27"/>
      <c r="AM14" s="80"/>
    </row>
    <row r="15" spans="1:39" ht="13.5" customHeight="1">
      <c r="A15" s="35"/>
      <c r="B15" s="20"/>
      <c r="C15" s="14">
        <f t="shared" si="0"/>
        <v>17</v>
      </c>
      <c r="D15" s="14"/>
      <c r="E15" s="6" t="s">
        <v>3</v>
      </c>
      <c r="F15" s="14"/>
      <c r="G15" s="14">
        <f t="shared" si="1"/>
        <v>18</v>
      </c>
      <c r="H15" s="14"/>
      <c r="I15" s="12" t="s">
        <v>133</v>
      </c>
      <c r="J15" s="6"/>
      <c r="K15" s="65">
        <v>0</v>
      </c>
      <c r="L15" s="63"/>
      <c r="M15" s="67">
        <v>0</v>
      </c>
      <c r="N15" s="13"/>
      <c r="O15" s="65">
        <v>0</v>
      </c>
      <c r="P15" s="63"/>
      <c r="Q15" s="67">
        <v>0</v>
      </c>
      <c r="R15" s="6"/>
      <c r="S15" s="65">
        <v>0</v>
      </c>
      <c r="T15" s="63"/>
      <c r="U15" s="67">
        <v>0</v>
      </c>
      <c r="V15" s="13"/>
      <c r="W15" s="65">
        <v>0</v>
      </c>
      <c r="X15" s="63"/>
      <c r="Y15" s="67">
        <v>0</v>
      </c>
      <c r="Z15" s="6"/>
      <c r="AA15" s="65">
        <v>0</v>
      </c>
      <c r="AB15" s="63"/>
      <c r="AC15" s="67">
        <v>0</v>
      </c>
      <c r="AD15" s="13"/>
      <c r="AE15" s="65">
        <v>0</v>
      </c>
      <c r="AF15" s="63"/>
      <c r="AG15" s="67">
        <v>0</v>
      </c>
      <c r="AH15" s="6"/>
      <c r="AI15" s="65">
        <v>0</v>
      </c>
      <c r="AJ15" s="63"/>
      <c r="AK15" s="67">
        <v>0</v>
      </c>
      <c r="AL15" s="27"/>
      <c r="AM15" s="80"/>
    </row>
    <row r="16" spans="1:39" ht="13.5" customHeight="1">
      <c r="A16" s="35"/>
      <c r="B16" s="20"/>
      <c r="C16" s="14">
        <f t="shared" si="0"/>
        <v>18</v>
      </c>
      <c r="D16" s="14"/>
      <c r="E16" s="6" t="s">
        <v>3</v>
      </c>
      <c r="F16" s="14"/>
      <c r="G16" s="14">
        <f t="shared" si="1"/>
        <v>19</v>
      </c>
      <c r="H16" s="14"/>
      <c r="I16" s="12" t="s">
        <v>133</v>
      </c>
      <c r="J16" s="6"/>
      <c r="K16" s="65">
        <v>0</v>
      </c>
      <c r="L16" s="63"/>
      <c r="M16" s="67">
        <v>0</v>
      </c>
      <c r="N16" s="13"/>
      <c r="O16" s="65">
        <v>0</v>
      </c>
      <c r="P16" s="63"/>
      <c r="Q16" s="67">
        <v>0</v>
      </c>
      <c r="R16" s="6"/>
      <c r="S16" s="65">
        <v>0</v>
      </c>
      <c r="T16" s="63"/>
      <c r="U16" s="67">
        <v>0</v>
      </c>
      <c r="V16" s="13"/>
      <c r="W16" s="65">
        <v>0</v>
      </c>
      <c r="X16" s="63"/>
      <c r="Y16" s="67">
        <v>0</v>
      </c>
      <c r="Z16" s="6"/>
      <c r="AA16" s="65">
        <v>0</v>
      </c>
      <c r="AB16" s="63"/>
      <c r="AC16" s="67">
        <v>0</v>
      </c>
      <c r="AD16" s="13"/>
      <c r="AE16" s="65">
        <v>0</v>
      </c>
      <c r="AF16" s="63"/>
      <c r="AG16" s="67">
        <v>0</v>
      </c>
      <c r="AH16" s="6"/>
      <c r="AI16" s="65">
        <v>0</v>
      </c>
      <c r="AJ16" s="63"/>
      <c r="AK16" s="67">
        <v>0</v>
      </c>
      <c r="AL16" s="27"/>
      <c r="AM16" s="80"/>
    </row>
    <row r="17" spans="1:39" ht="13.5" customHeight="1">
      <c r="A17" s="35"/>
      <c r="B17" s="20"/>
      <c r="C17" s="14">
        <f t="shared" si="0"/>
        <v>19</v>
      </c>
      <c r="D17" s="14"/>
      <c r="E17" s="6" t="s">
        <v>3</v>
      </c>
      <c r="F17" s="14"/>
      <c r="G17" s="14">
        <f t="shared" si="1"/>
        <v>20</v>
      </c>
      <c r="H17" s="14"/>
      <c r="I17" s="12" t="s">
        <v>133</v>
      </c>
      <c r="J17" s="6"/>
      <c r="K17" s="65">
        <v>0</v>
      </c>
      <c r="L17" s="63"/>
      <c r="M17" s="67">
        <v>0</v>
      </c>
      <c r="N17" s="13"/>
      <c r="O17" s="65">
        <v>0</v>
      </c>
      <c r="P17" s="63"/>
      <c r="Q17" s="67">
        <v>0</v>
      </c>
      <c r="R17" s="6"/>
      <c r="S17" s="65">
        <v>0</v>
      </c>
      <c r="T17" s="63"/>
      <c r="U17" s="67">
        <v>0</v>
      </c>
      <c r="V17" s="13"/>
      <c r="W17" s="65">
        <v>0</v>
      </c>
      <c r="X17" s="63"/>
      <c r="Y17" s="67">
        <v>0</v>
      </c>
      <c r="Z17" s="6"/>
      <c r="AA17" s="65">
        <v>0</v>
      </c>
      <c r="AB17" s="63"/>
      <c r="AC17" s="67">
        <v>0</v>
      </c>
      <c r="AD17" s="13"/>
      <c r="AE17" s="65">
        <v>0</v>
      </c>
      <c r="AF17" s="63"/>
      <c r="AG17" s="67">
        <v>0</v>
      </c>
      <c r="AH17" s="6"/>
      <c r="AI17" s="65">
        <v>0</v>
      </c>
      <c r="AJ17" s="63"/>
      <c r="AK17" s="67">
        <v>0</v>
      </c>
      <c r="AL17" s="27"/>
      <c r="AM17" s="80"/>
    </row>
    <row r="18" spans="1:39" ht="13.5" customHeight="1">
      <c r="A18" s="35"/>
      <c r="B18" s="20"/>
      <c r="C18" s="14">
        <f t="shared" si="0"/>
        <v>20</v>
      </c>
      <c r="D18" s="14"/>
      <c r="E18" s="6" t="s">
        <v>3</v>
      </c>
      <c r="F18" s="14"/>
      <c r="G18" s="14">
        <f t="shared" si="1"/>
        <v>21</v>
      </c>
      <c r="H18" s="14"/>
      <c r="I18" s="12" t="s">
        <v>133</v>
      </c>
      <c r="J18" s="6"/>
      <c r="K18" s="65">
        <v>0</v>
      </c>
      <c r="L18" s="63"/>
      <c r="M18" s="67">
        <v>0</v>
      </c>
      <c r="N18" s="13"/>
      <c r="O18" s="65">
        <v>0</v>
      </c>
      <c r="P18" s="63"/>
      <c r="Q18" s="67">
        <v>0</v>
      </c>
      <c r="R18" s="6"/>
      <c r="S18" s="65">
        <v>0</v>
      </c>
      <c r="T18" s="63"/>
      <c r="U18" s="67">
        <v>0</v>
      </c>
      <c r="V18" s="13"/>
      <c r="W18" s="65">
        <v>0</v>
      </c>
      <c r="X18" s="63"/>
      <c r="Y18" s="67">
        <v>0</v>
      </c>
      <c r="Z18" s="6"/>
      <c r="AA18" s="65">
        <v>0</v>
      </c>
      <c r="AB18" s="63"/>
      <c r="AC18" s="67">
        <v>0</v>
      </c>
      <c r="AD18" s="13"/>
      <c r="AE18" s="65">
        <v>0</v>
      </c>
      <c r="AF18" s="63"/>
      <c r="AG18" s="67">
        <v>0</v>
      </c>
      <c r="AH18" s="6"/>
      <c r="AI18" s="65">
        <v>0</v>
      </c>
      <c r="AJ18" s="63"/>
      <c r="AK18" s="67">
        <v>0</v>
      </c>
      <c r="AL18" s="27"/>
      <c r="AM18" s="80"/>
    </row>
    <row r="19" spans="1:39" ht="13.5" customHeight="1">
      <c r="A19" s="35"/>
      <c r="B19" s="20"/>
      <c r="C19" s="14">
        <f t="shared" si="0"/>
        <v>21</v>
      </c>
      <c r="D19" s="14"/>
      <c r="E19" s="6" t="s">
        <v>3</v>
      </c>
      <c r="F19" s="14"/>
      <c r="G19" s="14">
        <f t="shared" si="1"/>
        <v>22</v>
      </c>
      <c r="H19" s="14"/>
      <c r="I19" s="12" t="s">
        <v>133</v>
      </c>
      <c r="J19" s="6"/>
      <c r="K19" s="65">
        <v>0</v>
      </c>
      <c r="L19" s="63"/>
      <c r="M19" s="67">
        <v>0</v>
      </c>
      <c r="N19" s="13"/>
      <c r="O19" s="65">
        <v>0</v>
      </c>
      <c r="P19" s="63"/>
      <c r="Q19" s="67">
        <v>0</v>
      </c>
      <c r="R19" s="6"/>
      <c r="S19" s="65">
        <v>0</v>
      </c>
      <c r="T19" s="63"/>
      <c r="U19" s="67">
        <v>0</v>
      </c>
      <c r="V19" s="13"/>
      <c r="W19" s="65">
        <v>0</v>
      </c>
      <c r="X19" s="63"/>
      <c r="Y19" s="67">
        <v>0</v>
      </c>
      <c r="Z19" s="6"/>
      <c r="AA19" s="65">
        <v>0</v>
      </c>
      <c r="AB19" s="63"/>
      <c r="AC19" s="67">
        <v>0</v>
      </c>
      <c r="AD19" s="13"/>
      <c r="AE19" s="65">
        <v>0</v>
      </c>
      <c r="AF19" s="63"/>
      <c r="AG19" s="67">
        <v>0</v>
      </c>
      <c r="AH19" s="6"/>
      <c r="AI19" s="65">
        <v>0</v>
      </c>
      <c r="AJ19" s="63"/>
      <c r="AK19" s="67">
        <v>0</v>
      </c>
      <c r="AL19" s="27"/>
      <c r="AM19" s="80"/>
    </row>
    <row r="20" spans="1:39" ht="13.5" customHeight="1">
      <c r="A20" s="35"/>
      <c r="B20" s="20"/>
      <c r="C20" s="14">
        <f t="shared" si="0"/>
        <v>22</v>
      </c>
      <c r="D20" s="14"/>
      <c r="E20" s="6" t="s">
        <v>3</v>
      </c>
      <c r="F20" s="14"/>
      <c r="G20" s="14">
        <f t="shared" si="1"/>
        <v>23</v>
      </c>
      <c r="H20" s="14"/>
      <c r="I20" s="12" t="s">
        <v>133</v>
      </c>
      <c r="J20" s="6"/>
      <c r="K20" s="65">
        <v>0</v>
      </c>
      <c r="L20" s="63"/>
      <c r="M20" s="67">
        <v>0</v>
      </c>
      <c r="N20" s="13"/>
      <c r="O20" s="65">
        <v>0</v>
      </c>
      <c r="P20" s="63"/>
      <c r="Q20" s="67">
        <v>0</v>
      </c>
      <c r="R20" s="6"/>
      <c r="S20" s="65">
        <v>0</v>
      </c>
      <c r="T20" s="63"/>
      <c r="U20" s="67">
        <v>0</v>
      </c>
      <c r="V20" s="13"/>
      <c r="W20" s="65">
        <v>0</v>
      </c>
      <c r="X20" s="63"/>
      <c r="Y20" s="67">
        <v>0</v>
      </c>
      <c r="Z20" s="6"/>
      <c r="AA20" s="65">
        <v>0</v>
      </c>
      <c r="AB20" s="63"/>
      <c r="AC20" s="67">
        <v>0</v>
      </c>
      <c r="AD20" s="13"/>
      <c r="AE20" s="65">
        <v>0</v>
      </c>
      <c r="AF20" s="63"/>
      <c r="AG20" s="67">
        <v>0</v>
      </c>
      <c r="AH20" s="6"/>
      <c r="AI20" s="65">
        <v>0</v>
      </c>
      <c r="AJ20" s="63"/>
      <c r="AK20" s="67">
        <v>0</v>
      </c>
      <c r="AL20" s="27"/>
      <c r="AM20" s="80"/>
    </row>
    <row r="21" spans="1:39" ht="13.5" customHeight="1">
      <c r="A21" s="35"/>
      <c r="B21" s="20"/>
      <c r="C21" s="14">
        <f t="shared" si="0"/>
        <v>23</v>
      </c>
      <c r="D21" s="14"/>
      <c r="E21" s="6" t="s">
        <v>3</v>
      </c>
      <c r="F21" s="14"/>
      <c r="G21" s="14">
        <f t="shared" si="1"/>
        <v>24</v>
      </c>
      <c r="H21" s="14"/>
      <c r="I21" s="12" t="s">
        <v>133</v>
      </c>
      <c r="J21" s="6"/>
      <c r="K21" s="65">
        <v>0</v>
      </c>
      <c r="L21" s="63"/>
      <c r="M21" s="67">
        <v>0</v>
      </c>
      <c r="N21" s="13"/>
      <c r="O21" s="65">
        <v>0</v>
      </c>
      <c r="P21" s="63"/>
      <c r="Q21" s="67">
        <v>0</v>
      </c>
      <c r="R21" s="6"/>
      <c r="S21" s="65">
        <v>0</v>
      </c>
      <c r="T21" s="63"/>
      <c r="U21" s="67">
        <v>0</v>
      </c>
      <c r="V21" s="13"/>
      <c r="W21" s="65">
        <v>0</v>
      </c>
      <c r="X21" s="63"/>
      <c r="Y21" s="67">
        <v>0</v>
      </c>
      <c r="Z21" s="6"/>
      <c r="AA21" s="65">
        <v>0</v>
      </c>
      <c r="AB21" s="63"/>
      <c r="AC21" s="67">
        <v>0</v>
      </c>
      <c r="AD21" s="13"/>
      <c r="AE21" s="65">
        <v>0</v>
      </c>
      <c r="AF21" s="63"/>
      <c r="AG21" s="67">
        <v>0</v>
      </c>
      <c r="AH21" s="6"/>
      <c r="AI21" s="65">
        <v>0</v>
      </c>
      <c r="AJ21" s="63"/>
      <c r="AK21" s="67">
        <v>0</v>
      </c>
      <c r="AL21" s="27"/>
      <c r="AM21" s="80"/>
    </row>
    <row r="22" spans="1:39" ht="13.5" customHeight="1">
      <c r="A22" s="35"/>
      <c r="B22" s="20"/>
      <c r="C22" s="14">
        <f t="shared" si="0"/>
        <v>24</v>
      </c>
      <c r="D22" s="14"/>
      <c r="E22" s="6" t="s">
        <v>3</v>
      </c>
      <c r="F22" s="14"/>
      <c r="G22" s="14">
        <f t="shared" si="1"/>
        <v>1</v>
      </c>
      <c r="H22" s="14"/>
      <c r="I22" s="12" t="s">
        <v>133</v>
      </c>
      <c r="J22" s="6"/>
      <c r="K22" s="65">
        <v>0</v>
      </c>
      <c r="L22" s="63"/>
      <c r="M22" s="67">
        <v>0</v>
      </c>
      <c r="N22" s="13"/>
      <c r="O22" s="65">
        <v>0</v>
      </c>
      <c r="P22" s="63"/>
      <c r="Q22" s="67">
        <v>0</v>
      </c>
      <c r="R22" s="6"/>
      <c r="S22" s="65">
        <v>0</v>
      </c>
      <c r="T22" s="63"/>
      <c r="U22" s="67">
        <v>0</v>
      </c>
      <c r="V22" s="13"/>
      <c r="W22" s="65">
        <v>0</v>
      </c>
      <c r="X22" s="63"/>
      <c r="Y22" s="67">
        <v>0</v>
      </c>
      <c r="Z22" s="6"/>
      <c r="AA22" s="65">
        <v>0</v>
      </c>
      <c r="AB22" s="63"/>
      <c r="AC22" s="67">
        <v>0</v>
      </c>
      <c r="AD22" s="13"/>
      <c r="AE22" s="65">
        <v>0</v>
      </c>
      <c r="AF22" s="63"/>
      <c r="AG22" s="67">
        <v>0</v>
      </c>
      <c r="AH22" s="6"/>
      <c r="AI22" s="65">
        <v>0</v>
      </c>
      <c r="AJ22" s="63"/>
      <c r="AK22" s="67">
        <v>0</v>
      </c>
      <c r="AL22" s="27"/>
      <c r="AM22" s="80"/>
    </row>
    <row r="23" spans="1:39" ht="13.5" customHeight="1">
      <c r="A23" s="35"/>
      <c r="B23" s="20"/>
      <c r="C23" s="14">
        <f t="shared" ref="C23:C28" si="2">IF(+G22&gt;24,G22-24,G22)</f>
        <v>1</v>
      </c>
      <c r="D23" s="14"/>
      <c r="E23" s="6" t="s">
        <v>3</v>
      </c>
      <c r="F23" s="14"/>
      <c r="G23" s="14">
        <f t="shared" ref="G23:G28" si="3">IF(C23&gt;23,C23-24+1,+C23+1)</f>
        <v>2</v>
      </c>
      <c r="H23" s="14"/>
      <c r="I23" s="12" t="s">
        <v>133</v>
      </c>
      <c r="J23" s="6"/>
      <c r="K23" s="65">
        <v>0</v>
      </c>
      <c r="L23" s="63"/>
      <c r="M23" s="67">
        <v>0</v>
      </c>
      <c r="N23" s="13"/>
      <c r="O23" s="65">
        <v>0</v>
      </c>
      <c r="P23" s="63"/>
      <c r="Q23" s="67">
        <v>0</v>
      </c>
      <c r="R23" s="6"/>
      <c r="S23" s="65">
        <v>0</v>
      </c>
      <c r="T23" s="63"/>
      <c r="U23" s="67">
        <v>0</v>
      </c>
      <c r="V23" s="13"/>
      <c r="W23" s="65">
        <v>0</v>
      </c>
      <c r="X23" s="63"/>
      <c r="Y23" s="67">
        <v>0</v>
      </c>
      <c r="Z23" s="6"/>
      <c r="AA23" s="65">
        <v>0</v>
      </c>
      <c r="AB23" s="63"/>
      <c r="AC23" s="67">
        <v>0</v>
      </c>
      <c r="AD23" s="13"/>
      <c r="AE23" s="65">
        <v>0</v>
      </c>
      <c r="AF23" s="63"/>
      <c r="AG23" s="67">
        <v>0</v>
      </c>
      <c r="AH23" s="6"/>
      <c r="AI23" s="65">
        <v>0</v>
      </c>
      <c r="AJ23" s="63"/>
      <c r="AK23" s="67">
        <v>0</v>
      </c>
      <c r="AL23" s="27"/>
      <c r="AM23" s="80"/>
    </row>
    <row r="24" spans="1:39" ht="13.5" customHeight="1">
      <c r="A24" s="35"/>
      <c r="B24" s="20"/>
      <c r="C24" s="14">
        <f t="shared" si="2"/>
        <v>2</v>
      </c>
      <c r="D24" s="14"/>
      <c r="E24" s="6" t="s">
        <v>3</v>
      </c>
      <c r="F24" s="14"/>
      <c r="G24" s="14">
        <f t="shared" si="3"/>
        <v>3</v>
      </c>
      <c r="H24" s="14"/>
      <c r="I24" s="12" t="s">
        <v>133</v>
      </c>
      <c r="J24" s="6"/>
      <c r="K24" s="65">
        <v>0</v>
      </c>
      <c r="L24" s="63"/>
      <c r="M24" s="67">
        <v>0</v>
      </c>
      <c r="N24" s="13"/>
      <c r="O24" s="65">
        <v>0</v>
      </c>
      <c r="P24" s="63"/>
      <c r="Q24" s="67">
        <v>0</v>
      </c>
      <c r="R24" s="6"/>
      <c r="S24" s="65">
        <v>0</v>
      </c>
      <c r="T24" s="63"/>
      <c r="U24" s="67">
        <v>0</v>
      </c>
      <c r="V24" s="13"/>
      <c r="W24" s="65">
        <v>0</v>
      </c>
      <c r="X24" s="63"/>
      <c r="Y24" s="67">
        <v>0</v>
      </c>
      <c r="Z24" s="6"/>
      <c r="AA24" s="65">
        <v>0</v>
      </c>
      <c r="AB24" s="63"/>
      <c r="AC24" s="67">
        <v>0</v>
      </c>
      <c r="AD24" s="13"/>
      <c r="AE24" s="65">
        <v>0</v>
      </c>
      <c r="AF24" s="63"/>
      <c r="AG24" s="67">
        <v>0</v>
      </c>
      <c r="AH24" s="6"/>
      <c r="AI24" s="65">
        <v>0</v>
      </c>
      <c r="AJ24" s="63"/>
      <c r="AK24" s="67">
        <v>0</v>
      </c>
      <c r="AL24" s="27"/>
      <c r="AM24" s="80"/>
    </row>
    <row r="25" spans="1:39" ht="13.5" customHeight="1">
      <c r="A25" s="35"/>
      <c r="B25" s="20"/>
      <c r="C25" s="14">
        <f t="shared" si="2"/>
        <v>3</v>
      </c>
      <c r="D25" s="14"/>
      <c r="E25" s="6" t="s">
        <v>3</v>
      </c>
      <c r="F25" s="14"/>
      <c r="G25" s="14">
        <f t="shared" si="3"/>
        <v>4</v>
      </c>
      <c r="H25" s="14"/>
      <c r="I25" s="12" t="s">
        <v>133</v>
      </c>
      <c r="J25" s="6"/>
      <c r="K25" s="65">
        <v>0</v>
      </c>
      <c r="L25" s="63"/>
      <c r="M25" s="67">
        <v>0</v>
      </c>
      <c r="N25" s="13"/>
      <c r="O25" s="65">
        <v>0</v>
      </c>
      <c r="P25" s="63"/>
      <c r="Q25" s="67">
        <v>0</v>
      </c>
      <c r="R25" s="6"/>
      <c r="S25" s="65">
        <v>0</v>
      </c>
      <c r="T25" s="63"/>
      <c r="U25" s="67">
        <v>0</v>
      </c>
      <c r="V25" s="13"/>
      <c r="W25" s="65">
        <v>0</v>
      </c>
      <c r="X25" s="63"/>
      <c r="Y25" s="67">
        <v>0</v>
      </c>
      <c r="Z25" s="6"/>
      <c r="AA25" s="65">
        <v>0</v>
      </c>
      <c r="AB25" s="63"/>
      <c r="AC25" s="67">
        <v>0</v>
      </c>
      <c r="AD25" s="13"/>
      <c r="AE25" s="65">
        <v>0</v>
      </c>
      <c r="AF25" s="63"/>
      <c r="AG25" s="67">
        <v>0</v>
      </c>
      <c r="AH25" s="6"/>
      <c r="AI25" s="65">
        <v>0</v>
      </c>
      <c r="AJ25" s="63"/>
      <c r="AK25" s="67">
        <v>0</v>
      </c>
      <c r="AL25" s="27"/>
      <c r="AM25" s="80"/>
    </row>
    <row r="26" spans="1:39" ht="13.5" customHeight="1">
      <c r="A26" s="35"/>
      <c r="B26" s="20"/>
      <c r="C26" s="14">
        <f t="shared" si="2"/>
        <v>4</v>
      </c>
      <c r="D26" s="14"/>
      <c r="E26" s="6" t="s">
        <v>3</v>
      </c>
      <c r="F26" s="14"/>
      <c r="G26" s="14">
        <f t="shared" si="3"/>
        <v>5</v>
      </c>
      <c r="H26" s="14"/>
      <c r="I26" s="12" t="s">
        <v>133</v>
      </c>
      <c r="J26" s="6"/>
      <c r="K26" s="65">
        <v>0</v>
      </c>
      <c r="L26" s="63"/>
      <c r="M26" s="67">
        <v>0</v>
      </c>
      <c r="N26" s="13"/>
      <c r="O26" s="65">
        <v>0</v>
      </c>
      <c r="P26" s="63"/>
      <c r="Q26" s="67">
        <v>0</v>
      </c>
      <c r="R26" s="6"/>
      <c r="S26" s="65">
        <v>0</v>
      </c>
      <c r="T26" s="63"/>
      <c r="U26" s="67">
        <v>0</v>
      </c>
      <c r="V26" s="13"/>
      <c r="W26" s="65">
        <v>0</v>
      </c>
      <c r="X26" s="63"/>
      <c r="Y26" s="67">
        <v>0</v>
      </c>
      <c r="Z26" s="6"/>
      <c r="AA26" s="65">
        <v>0</v>
      </c>
      <c r="AB26" s="63"/>
      <c r="AC26" s="67">
        <v>0</v>
      </c>
      <c r="AD26" s="13"/>
      <c r="AE26" s="65">
        <v>0</v>
      </c>
      <c r="AF26" s="63"/>
      <c r="AG26" s="67">
        <v>0</v>
      </c>
      <c r="AH26" s="6"/>
      <c r="AI26" s="65">
        <v>0</v>
      </c>
      <c r="AJ26" s="63"/>
      <c r="AK26" s="67">
        <v>0</v>
      </c>
      <c r="AL26" s="27"/>
      <c r="AM26" s="80"/>
    </row>
    <row r="27" spans="1:39" ht="13.5" customHeight="1">
      <c r="A27" s="35"/>
      <c r="B27" s="20"/>
      <c r="C27" s="14">
        <f t="shared" si="2"/>
        <v>5</v>
      </c>
      <c r="D27" s="14"/>
      <c r="E27" s="6" t="s">
        <v>3</v>
      </c>
      <c r="F27" s="14"/>
      <c r="G27" s="14">
        <f t="shared" si="3"/>
        <v>6</v>
      </c>
      <c r="H27" s="14"/>
      <c r="I27" s="12" t="s">
        <v>133</v>
      </c>
      <c r="J27" s="6"/>
      <c r="K27" s="65">
        <v>0</v>
      </c>
      <c r="L27" s="63"/>
      <c r="M27" s="67">
        <v>0</v>
      </c>
      <c r="N27" s="13"/>
      <c r="O27" s="65">
        <v>0</v>
      </c>
      <c r="P27" s="63"/>
      <c r="Q27" s="67">
        <v>0</v>
      </c>
      <c r="R27" s="6"/>
      <c r="S27" s="65">
        <v>0</v>
      </c>
      <c r="T27" s="63"/>
      <c r="U27" s="67">
        <v>0</v>
      </c>
      <c r="V27" s="13"/>
      <c r="W27" s="65">
        <v>0</v>
      </c>
      <c r="X27" s="63"/>
      <c r="Y27" s="67">
        <v>0</v>
      </c>
      <c r="Z27" s="6"/>
      <c r="AA27" s="65">
        <v>0</v>
      </c>
      <c r="AB27" s="63"/>
      <c r="AC27" s="67">
        <v>0</v>
      </c>
      <c r="AD27" s="13"/>
      <c r="AE27" s="65">
        <v>0</v>
      </c>
      <c r="AF27" s="63"/>
      <c r="AG27" s="67">
        <v>0</v>
      </c>
      <c r="AH27" s="6"/>
      <c r="AI27" s="65">
        <v>0</v>
      </c>
      <c r="AJ27" s="63"/>
      <c r="AK27" s="67">
        <v>0</v>
      </c>
      <c r="AL27" s="27"/>
      <c r="AM27" s="80"/>
    </row>
    <row r="28" spans="1:39" ht="13.5" customHeight="1" thickBot="1">
      <c r="A28" s="35"/>
      <c r="B28" s="20"/>
      <c r="C28" s="14">
        <f t="shared" si="2"/>
        <v>6</v>
      </c>
      <c r="D28" s="14"/>
      <c r="E28" s="6" t="s">
        <v>3</v>
      </c>
      <c r="F28" s="14"/>
      <c r="G28" s="14">
        <f t="shared" si="3"/>
        <v>7</v>
      </c>
      <c r="H28" s="14"/>
      <c r="I28" s="12" t="s">
        <v>133</v>
      </c>
      <c r="J28" s="6"/>
      <c r="K28" s="66">
        <v>0</v>
      </c>
      <c r="L28" s="64"/>
      <c r="M28" s="68">
        <v>0</v>
      </c>
      <c r="N28" s="13"/>
      <c r="O28" s="66">
        <v>0</v>
      </c>
      <c r="P28" s="64"/>
      <c r="Q28" s="68">
        <v>0</v>
      </c>
      <c r="R28" s="6"/>
      <c r="S28" s="66">
        <v>0</v>
      </c>
      <c r="T28" s="64"/>
      <c r="U28" s="68">
        <v>0</v>
      </c>
      <c r="V28" s="13"/>
      <c r="W28" s="66">
        <v>0</v>
      </c>
      <c r="X28" s="64"/>
      <c r="Y28" s="68">
        <v>0</v>
      </c>
      <c r="Z28" s="6"/>
      <c r="AA28" s="66">
        <v>0</v>
      </c>
      <c r="AB28" s="64"/>
      <c r="AC28" s="68">
        <v>0</v>
      </c>
      <c r="AD28" s="13"/>
      <c r="AE28" s="66">
        <v>0</v>
      </c>
      <c r="AF28" s="64"/>
      <c r="AG28" s="68">
        <v>0</v>
      </c>
      <c r="AH28" s="6"/>
      <c r="AI28" s="66">
        <v>0</v>
      </c>
      <c r="AJ28" s="64"/>
      <c r="AK28" s="68">
        <v>0</v>
      </c>
      <c r="AL28" s="27"/>
      <c r="AM28" s="80"/>
    </row>
    <row r="29" spans="1:39" ht="13.5" customHeight="1" thickBot="1">
      <c r="A29" s="35"/>
      <c r="B29" s="22"/>
      <c r="C29" s="58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4"/>
      <c r="AM29" s="80"/>
    </row>
    <row r="30" spans="1:39" ht="13.5" customHeight="1">
      <c r="A30" s="29"/>
      <c r="B30" s="29"/>
      <c r="C30" s="30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80"/>
    </row>
    <row r="31" spans="1:39" ht="13.5" customHeight="1">
      <c r="A31" s="29"/>
      <c r="B31" s="29"/>
      <c r="C31" s="30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80"/>
    </row>
    <row r="32" spans="1:39" ht="13.5" customHeight="1">
      <c r="A32" s="29"/>
      <c r="B32" s="29"/>
      <c r="C32" s="30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80"/>
    </row>
    <row r="33" spans="1:39" ht="13.5" customHeight="1">
      <c r="A33" s="29"/>
      <c r="B33" s="29"/>
      <c r="C33" s="30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80"/>
    </row>
    <row r="34" spans="1:39" ht="13.5" customHeight="1">
      <c r="A34" s="29"/>
      <c r="B34" s="29"/>
      <c r="C34" s="30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</row>
    <row r="35" spans="1:39" ht="13.5" customHeight="1">
      <c r="A35" s="29"/>
      <c r="B35" s="29"/>
      <c r="C35" s="30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</row>
    <row r="36" spans="1:39" ht="13.5" customHeight="1">
      <c r="A36" s="29"/>
      <c r="B36" s="29"/>
      <c r="C36" s="30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</row>
    <row r="37" spans="1:39" ht="13.5" customHeight="1">
      <c r="A37" s="29"/>
      <c r="B37" s="29"/>
      <c r="C37" s="30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</row>
    <row r="38" spans="1:39" ht="13.5" customHeight="1">
      <c r="A38" s="29"/>
      <c r="B38" s="29"/>
      <c r="C38" s="30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</row>
    <row r="39" spans="1:39" ht="13.5" customHeight="1">
      <c r="A39" s="29"/>
      <c r="B39" s="29"/>
      <c r="C39" s="30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</row>
    <row r="40" spans="1:39" ht="13.5" customHeight="1">
      <c r="A40" s="29"/>
      <c r="B40" s="29"/>
      <c r="C40" s="30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</row>
    <row r="41" spans="1:39" ht="13.5" customHeight="1">
      <c r="A41" s="29"/>
      <c r="B41" s="29"/>
      <c r="C41" s="30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</row>
    <row r="42" spans="1:39" ht="13.5" customHeight="1">
      <c r="A42" s="29"/>
      <c r="B42" s="29"/>
      <c r="C42" s="30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</row>
    <row r="43" spans="1:39" ht="13.5" customHeight="1">
      <c r="A43" s="29"/>
      <c r="B43" s="29"/>
      <c r="C43" s="30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</row>
    <row r="44" spans="1:39" ht="13.5" customHeight="1">
      <c r="A44" s="29"/>
      <c r="B44" s="29"/>
      <c r="C44" s="30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</row>
    <row r="45" spans="1:39" ht="13.5" customHeight="1">
      <c r="A45" s="29"/>
      <c r="B45" s="29"/>
      <c r="C45" s="30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</row>
    <row r="46" spans="1:39" ht="13.5" customHeight="1">
      <c r="A46" s="29"/>
      <c r="B46" s="29"/>
      <c r="C46" s="30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</row>
    <row r="47" spans="1:39" ht="13.5" customHeight="1">
      <c r="A47" s="29"/>
      <c r="B47" s="29"/>
      <c r="C47" s="30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</row>
    <row r="48" spans="1:39" ht="13.5" customHeight="1">
      <c r="A48" s="29"/>
      <c r="B48" s="29"/>
      <c r="C48" s="30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</row>
    <row r="49" spans="1:38" ht="13.5" customHeight="1">
      <c r="A49" s="29"/>
      <c r="B49" s="29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</row>
    <row r="50" spans="1:38" ht="13.5" customHeight="1">
      <c r="A50" s="29"/>
      <c r="B50" s="29"/>
      <c r="C50" s="30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</row>
    <row r="51" spans="1:38" ht="13.5" customHeight="1">
      <c r="A51" s="29"/>
      <c r="B51" s="29"/>
      <c r="C51" s="30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</row>
    <row r="52" spans="1:38" ht="13.5" customHeight="1">
      <c r="A52" s="29"/>
      <c r="B52" s="29"/>
      <c r="C52" s="30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</row>
    <row r="53" spans="1:38" ht="13.5" customHeight="1">
      <c r="A53" s="29"/>
      <c r="B53" s="29"/>
      <c r="C53" s="30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</row>
    <row r="54" spans="1:38" ht="13.5" customHeight="1">
      <c r="A54" s="29"/>
      <c r="B54" s="29"/>
      <c r="C54" s="30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</row>
    <row r="55" spans="1:38" ht="13.5" customHeight="1">
      <c r="A55" s="29"/>
      <c r="B55" s="29"/>
      <c r="C55" s="30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</row>
    <row r="56" spans="1:38" ht="13.5" customHeight="1">
      <c r="A56" s="29"/>
      <c r="B56" s="29"/>
      <c r="C56" s="30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</row>
    <row r="57" spans="1:38" ht="13.5" customHeight="1">
      <c r="A57" s="29"/>
      <c r="B57" s="29"/>
      <c r="C57" s="30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</row>
    <row r="58" spans="1:38" ht="13.5" customHeight="1">
      <c r="A58" s="29"/>
      <c r="B58" s="29"/>
      <c r="C58" s="30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</row>
    <row r="59" spans="1:38" ht="13.5" customHeight="1">
      <c r="A59" s="29"/>
      <c r="B59" s="29"/>
      <c r="C59" s="30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</row>
    <row r="60" spans="1:38" ht="13.5" customHeight="1">
      <c r="A60" s="29"/>
      <c r="B60" s="29"/>
      <c r="C60" s="30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</row>
    <row r="61" spans="1:38" ht="13.5" customHeight="1">
      <c r="A61" s="29"/>
      <c r="B61" s="29"/>
      <c r="C61" s="30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</row>
    <row r="62" spans="1:38" ht="13.5" customHeight="1">
      <c r="A62" s="29"/>
      <c r="B62" s="29"/>
      <c r="C62" s="30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</row>
    <row r="63" spans="1:38" ht="13.5" customHeight="1">
      <c r="A63" s="29"/>
      <c r="B63" s="29"/>
      <c r="C63" s="30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</row>
    <row r="64" spans="1:38" ht="13.5" customHeight="1">
      <c r="A64" s="29"/>
      <c r="B64" s="29"/>
      <c r="C64" s="30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</row>
    <row r="65" spans="1:38" ht="13.5" customHeight="1">
      <c r="A65" s="29"/>
      <c r="B65" s="29"/>
      <c r="C65" s="30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</row>
    <row r="66" spans="1:38" ht="13.5" customHeight="1">
      <c r="A66" s="29"/>
      <c r="B66" s="29"/>
      <c r="C66" s="30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</row>
    <row r="67" spans="1:38" ht="13.5" customHeight="1">
      <c r="A67" s="29"/>
      <c r="B67" s="29"/>
      <c r="C67" s="30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</row>
    <row r="68" spans="1:38" ht="13.5" customHeight="1">
      <c r="A68" s="29"/>
      <c r="B68" s="29"/>
      <c r="C68" s="30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</row>
    <row r="69" spans="1:38" ht="13.5" customHeight="1">
      <c r="A69" s="29"/>
      <c r="B69" s="29"/>
      <c r="C69" s="30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</row>
    <row r="70" spans="1:38" ht="13.5" customHeight="1">
      <c r="A70" s="29"/>
      <c r="B70" s="29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</row>
    <row r="71" spans="1:38" ht="13.5" customHeight="1">
      <c r="A71" s="29"/>
      <c r="B71" s="29"/>
      <c r="C71" s="30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</row>
    <row r="72" spans="1:38" ht="13.5" customHeight="1">
      <c r="A72" s="29"/>
      <c r="B72" s="29"/>
      <c r="C72" s="30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</row>
    <row r="73" spans="1:38" ht="13.5" customHeight="1">
      <c r="A73" s="29"/>
      <c r="B73" s="29"/>
      <c r="C73" s="30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</row>
    <row r="74" spans="1:38" ht="13.5" customHeight="1">
      <c r="A74" s="29"/>
      <c r="B74" s="29"/>
      <c r="C74" s="30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</row>
    <row r="75" spans="1:38" ht="13.5" customHeight="1">
      <c r="A75" s="29"/>
      <c r="B75" s="29"/>
      <c r="C75" s="30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</row>
    <row r="76" spans="1:38" ht="13.5" customHeight="1">
      <c r="A76" s="29"/>
      <c r="B76" s="29"/>
      <c r="C76" s="30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</row>
    <row r="77" spans="1:38" ht="13.5" customHeight="1">
      <c r="A77" s="29"/>
      <c r="B77" s="29"/>
      <c r="C77" s="30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</row>
    <row r="78" spans="1:38" ht="13.5" customHeight="1">
      <c r="A78" s="29"/>
      <c r="B78" s="29"/>
      <c r="C78" s="30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</row>
    <row r="79" spans="1:38" ht="13.5" customHeight="1">
      <c r="A79" s="29"/>
      <c r="B79" s="29"/>
      <c r="C79" s="30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</row>
    <row r="80" spans="1:38" ht="13.5" customHeight="1">
      <c r="A80" s="29"/>
      <c r="B80" s="29"/>
      <c r="C80" s="30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</row>
    <row r="81" spans="1:38" ht="13.5" customHeight="1">
      <c r="A81" s="29"/>
      <c r="B81" s="29"/>
      <c r="C81" s="30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</row>
    <row r="82" spans="1:38" ht="13.5" customHeight="1">
      <c r="A82" s="29"/>
      <c r="B82" s="29"/>
      <c r="C82" s="30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</row>
    <row r="83" spans="1:38" ht="13.5" customHeight="1">
      <c r="A83" s="29"/>
      <c r="B83" s="29"/>
      <c r="C83" s="30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</row>
    <row r="84" spans="1:38" ht="13.5" customHeight="1">
      <c r="A84" s="29"/>
      <c r="B84" s="29"/>
      <c r="C84" s="30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</row>
    <row r="85" spans="1:38" ht="13.5" customHeight="1">
      <c r="A85" s="29"/>
      <c r="B85" s="29"/>
      <c r="C85" s="30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</row>
    <row r="86" spans="1:38" ht="13.5" customHeight="1">
      <c r="A86" s="29"/>
      <c r="B86" s="29"/>
      <c r="C86" s="30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</row>
    <row r="87" spans="1:38" ht="13.5" customHeight="1">
      <c r="A87" s="29"/>
      <c r="B87" s="29"/>
      <c r="C87" s="30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</row>
    <row r="88" spans="1:38" ht="13.5" customHeight="1">
      <c r="A88" s="29"/>
      <c r="B88" s="29"/>
      <c r="C88" s="30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</row>
    <row r="89" spans="1:38" ht="13.5" customHeight="1">
      <c r="A89" s="29"/>
      <c r="B89" s="29"/>
      <c r="C89" s="30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</row>
    <row r="90" spans="1:38" ht="13.5" customHeight="1">
      <c r="A90" s="29"/>
      <c r="B90" s="29"/>
      <c r="C90" s="30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</row>
    <row r="91" spans="1:38" ht="13.5" customHeight="1">
      <c r="A91" s="29"/>
      <c r="B91" s="29"/>
      <c r="C91" s="30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</row>
    <row r="92" spans="1:38" ht="13.5" customHeight="1">
      <c r="A92" s="29"/>
      <c r="B92" s="29"/>
      <c r="C92" s="30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</row>
    <row r="93" spans="1:38" ht="13.5" customHeight="1">
      <c r="A93" s="29"/>
      <c r="B93" s="29"/>
      <c r="C93" s="30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</row>
    <row r="94" spans="1:38" ht="13.5" customHeight="1">
      <c r="A94" s="29"/>
      <c r="B94" s="29"/>
      <c r="C94" s="30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</row>
    <row r="95" spans="1:38" ht="13.5" customHeight="1">
      <c r="A95" s="29"/>
      <c r="B95" s="29"/>
      <c r="C95" s="30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</row>
    <row r="96" spans="1:38" ht="13.5" customHeight="1">
      <c r="A96" s="29"/>
      <c r="B96" s="29"/>
      <c r="C96" s="30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</row>
    <row r="97" spans="1:38" ht="13.5" customHeight="1">
      <c r="A97" s="29"/>
      <c r="B97" s="29"/>
      <c r="C97" s="30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</row>
    <row r="98" spans="1:38" ht="13.5" customHeight="1">
      <c r="A98" s="29"/>
      <c r="B98" s="29"/>
      <c r="C98" s="30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</row>
    <row r="99" spans="1:38" ht="13.5" customHeight="1">
      <c r="A99" s="29"/>
      <c r="B99" s="29"/>
      <c r="C99" s="30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</row>
    <row r="100" spans="1:38" ht="13.5" customHeight="1">
      <c r="A100" s="29"/>
      <c r="B100" s="29"/>
      <c r="C100" s="30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</row>
    <row r="101" spans="1:38" ht="13.5" customHeight="1">
      <c r="A101" s="29"/>
      <c r="B101" s="29"/>
      <c r="C101" s="30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</row>
    <row r="102" spans="1:38" ht="13.5" customHeight="1">
      <c r="A102" s="29"/>
      <c r="B102" s="29"/>
      <c r="C102" s="30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</row>
    <row r="103" spans="1:38" ht="13.5" customHeight="1">
      <c r="A103" s="29"/>
      <c r="B103" s="29"/>
      <c r="C103" s="30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</row>
    <row r="104" spans="1:38" ht="13.5" customHeight="1">
      <c r="A104" s="29"/>
      <c r="B104" s="29"/>
      <c r="C104" s="30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</row>
    <row r="105" spans="1:38" ht="13.5" customHeight="1">
      <c r="A105" s="29"/>
      <c r="B105" s="29"/>
      <c r="C105" s="30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</row>
    <row r="106" spans="1:38" ht="13.5" customHeight="1">
      <c r="A106" s="29"/>
      <c r="B106" s="29"/>
      <c r="C106" s="30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</row>
    <row r="107" spans="1:38" ht="13.5" customHeight="1">
      <c r="A107" s="29"/>
      <c r="B107" s="29"/>
      <c r="C107" s="30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</row>
    <row r="108" spans="1:38" ht="13.5" customHeight="1">
      <c r="A108" s="29"/>
      <c r="B108" s="29"/>
      <c r="C108" s="30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</row>
    <row r="109" spans="1:38" ht="13.5" customHeight="1">
      <c r="A109" s="29"/>
      <c r="B109" s="29"/>
      <c r="C109" s="30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</row>
    <row r="110" spans="1:38" ht="13.5" customHeight="1">
      <c r="A110" s="29"/>
      <c r="B110" s="29"/>
      <c r="C110" s="30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</row>
    <row r="111" spans="1:38" ht="13.5" customHeight="1">
      <c r="A111" s="29"/>
      <c r="B111" s="29"/>
      <c r="C111" s="30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</row>
    <row r="112" spans="1:38" ht="13.5" customHeight="1">
      <c r="A112" s="29"/>
      <c r="B112" s="29"/>
      <c r="C112" s="30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</row>
    <row r="113" spans="1:38" ht="13.5" customHeight="1">
      <c r="A113" s="29"/>
      <c r="B113" s="29"/>
      <c r="C113" s="30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</row>
    <row r="114" spans="1:38" ht="13.5" customHeight="1">
      <c r="A114" s="29"/>
      <c r="B114" s="29"/>
      <c r="C114" s="30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</row>
    <row r="115" spans="1:38" ht="13.5" customHeight="1">
      <c r="A115" s="29"/>
      <c r="B115" s="29"/>
      <c r="C115" s="30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</row>
    <row r="116" spans="1:38" ht="13.5" customHeight="1">
      <c r="A116" s="29"/>
      <c r="B116" s="29"/>
      <c r="C116" s="30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</row>
    <row r="117" spans="1:38" ht="13.5" customHeight="1">
      <c r="A117" s="29"/>
      <c r="B117" s="29"/>
      <c r="C117" s="30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</row>
    <row r="118" spans="1:38" ht="13.5" customHeight="1">
      <c r="A118" s="29"/>
      <c r="B118" s="29"/>
      <c r="C118" s="30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</row>
    <row r="119" spans="1:38" ht="13.5" customHeight="1">
      <c r="A119" s="29"/>
      <c r="B119" s="29"/>
      <c r="C119" s="30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</row>
    <row r="120" spans="1:38" ht="13.5" customHeight="1">
      <c r="A120" s="29"/>
      <c r="B120" s="29"/>
      <c r="C120" s="30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</row>
    <row r="121" spans="1:38" ht="13.5" customHeight="1">
      <c r="A121" s="29"/>
      <c r="B121" s="29"/>
      <c r="C121" s="30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</row>
    <row r="122" spans="1:38" ht="13.5" customHeight="1">
      <c r="A122" s="29"/>
      <c r="B122" s="29"/>
      <c r="C122" s="30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</row>
    <row r="123" spans="1:38" ht="13.5" customHeight="1">
      <c r="A123" s="29"/>
      <c r="B123" s="29"/>
      <c r="C123" s="30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</row>
    <row r="124" spans="1:38" ht="13.5" customHeight="1">
      <c r="A124" s="29"/>
      <c r="B124" s="29"/>
      <c r="C124" s="30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</row>
    <row r="125" spans="1:38" ht="13.5" customHeight="1">
      <c r="A125" s="29"/>
      <c r="B125" s="29"/>
      <c r="C125" s="30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</row>
    <row r="126" spans="1:38" ht="13.5" customHeight="1">
      <c r="A126" s="29"/>
      <c r="B126" s="29"/>
      <c r="C126" s="30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</row>
    <row r="127" spans="1:38" ht="13.5" customHeight="1">
      <c r="A127" s="29"/>
      <c r="B127" s="29"/>
      <c r="C127" s="30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</row>
    <row r="128" spans="1:38" ht="13.5" customHeight="1">
      <c r="A128" s="29"/>
      <c r="B128" s="29"/>
      <c r="C128" s="30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</row>
    <row r="129" spans="1:38" ht="13.5" customHeight="1">
      <c r="A129" s="29"/>
      <c r="B129" s="29"/>
      <c r="C129" s="30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</row>
    <row r="130" spans="1:38" ht="13.5" customHeight="1">
      <c r="A130" s="29"/>
      <c r="B130" s="29"/>
      <c r="C130" s="30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</row>
    <row r="131" spans="1:38" ht="13.5" customHeight="1">
      <c r="A131" s="29"/>
      <c r="B131" s="29"/>
      <c r="C131" s="30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</row>
    <row r="132" spans="1:38" ht="13.5" customHeight="1">
      <c r="A132" s="29"/>
      <c r="B132" s="29"/>
      <c r="C132" s="30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</row>
    <row r="133" spans="1:38" ht="13.5" customHeight="1">
      <c r="A133" s="29"/>
      <c r="B133" s="29"/>
      <c r="C133" s="30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</row>
    <row r="134" spans="1:38" ht="13.5" customHeight="1">
      <c r="A134" s="29"/>
      <c r="B134" s="29"/>
      <c r="C134" s="30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</row>
    <row r="135" spans="1:38" ht="13.5" customHeight="1">
      <c r="A135" s="29"/>
      <c r="B135" s="29"/>
      <c r="C135" s="30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</row>
    <row r="136" spans="1:38" ht="13.5" customHeight="1">
      <c r="A136" s="29"/>
      <c r="B136" s="29"/>
      <c r="C136" s="30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</row>
    <row r="137" spans="1:38" ht="13.5" customHeight="1">
      <c r="A137" s="29"/>
      <c r="B137" s="29"/>
      <c r="C137" s="30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</row>
    <row r="138" spans="1:38" ht="13.5" customHeight="1">
      <c r="A138" s="29"/>
      <c r="B138" s="29"/>
      <c r="C138" s="30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</row>
    <row r="139" spans="1:38" ht="13.5" customHeight="1">
      <c r="A139" s="29"/>
      <c r="B139" s="29"/>
      <c r="C139" s="30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</row>
    <row r="140" spans="1:38" ht="13.5" customHeight="1">
      <c r="A140" s="29"/>
      <c r="B140" s="29"/>
      <c r="C140" s="30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</row>
    <row r="141" spans="1:38" ht="13.5" customHeight="1">
      <c r="A141" s="29"/>
      <c r="B141" s="29"/>
      <c r="C141" s="30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</row>
    <row r="142" spans="1:38" ht="13.5" customHeight="1">
      <c r="A142" s="29"/>
      <c r="B142" s="29"/>
      <c r="C142" s="30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</row>
    <row r="143" spans="1:38" ht="13.5" customHeight="1">
      <c r="A143" s="29"/>
      <c r="B143" s="29"/>
      <c r="C143" s="30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</row>
    <row r="144" spans="1:38" ht="13.5" customHeight="1">
      <c r="A144" s="29"/>
      <c r="B144" s="29"/>
      <c r="C144" s="30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</row>
    <row r="145" spans="1:38" ht="13.5" customHeight="1">
      <c r="A145" s="29"/>
      <c r="B145" s="29"/>
      <c r="C145" s="30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</row>
    <row r="146" spans="1:38" ht="13.5" customHeight="1">
      <c r="A146" s="29"/>
      <c r="B146" s="29"/>
      <c r="C146" s="30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</row>
    <row r="147" spans="1:38" ht="13.5" customHeight="1">
      <c r="A147" s="29"/>
      <c r="B147" s="29"/>
      <c r="C147" s="30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</row>
    <row r="148" spans="1:38" ht="13.5" customHeight="1">
      <c r="A148" s="29"/>
      <c r="B148" s="29"/>
      <c r="C148" s="30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</row>
    <row r="149" spans="1:38" ht="13.5" customHeight="1">
      <c r="A149" s="29"/>
      <c r="B149" s="29"/>
      <c r="C149" s="30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</row>
    <row r="150" spans="1:38" ht="13.5" customHeight="1">
      <c r="A150" s="29"/>
      <c r="B150" s="29"/>
      <c r="C150" s="30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</row>
    <row r="151" spans="1:38" ht="13.5" customHeight="1">
      <c r="A151" s="29"/>
      <c r="B151" s="29"/>
      <c r="C151" s="30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</row>
    <row r="152" spans="1:38" ht="13.5" customHeight="1">
      <c r="A152" s="29"/>
      <c r="B152" s="29"/>
      <c r="C152" s="30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</row>
    <row r="153" spans="1:38" ht="13.5" customHeight="1">
      <c r="A153" s="29"/>
      <c r="B153" s="29"/>
      <c r="C153" s="30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</row>
    <row r="154" spans="1:38" ht="13.5" customHeight="1">
      <c r="A154" s="29"/>
      <c r="B154" s="29"/>
      <c r="C154" s="30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</row>
    <row r="155" spans="1:38" ht="13.5" customHeight="1">
      <c r="A155" s="29"/>
      <c r="B155" s="29"/>
      <c r="C155" s="30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</row>
    <row r="156" spans="1:38" ht="13.5" customHeight="1">
      <c r="A156" s="29"/>
      <c r="B156" s="29"/>
      <c r="C156" s="30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</row>
    <row r="157" spans="1:38" ht="13.5" customHeight="1">
      <c r="A157" s="29"/>
      <c r="B157" s="29"/>
      <c r="C157" s="30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</row>
    <row r="158" spans="1:38" ht="13.5" customHeight="1">
      <c r="A158" s="29"/>
      <c r="B158" s="29"/>
      <c r="C158" s="30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</row>
    <row r="159" spans="1:38" ht="13.5" customHeight="1">
      <c r="A159" s="29"/>
      <c r="B159" s="29"/>
      <c r="C159" s="30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</row>
    <row r="160" spans="1:38" ht="13.5" customHeight="1">
      <c r="A160" s="29"/>
      <c r="B160" s="29"/>
      <c r="C160" s="30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</row>
    <row r="161" spans="1:38" ht="13.5" customHeight="1">
      <c r="A161" s="29"/>
      <c r="B161" s="29"/>
      <c r="C161" s="30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</row>
    <row r="162" spans="1:38" ht="13.5" customHeight="1">
      <c r="A162" s="29"/>
      <c r="B162" s="29"/>
      <c r="C162" s="30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</row>
    <row r="163" spans="1:38" ht="13.5" customHeight="1">
      <c r="A163" s="29"/>
      <c r="B163" s="29"/>
      <c r="C163" s="30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</row>
    <row r="164" spans="1:38" ht="13.5" customHeight="1">
      <c r="A164" s="29"/>
      <c r="B164" s="29"/>
      <c r="C164" s="30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</row>
    <row r="165" spans="1:38" ht="13.5" customHeight="1">
      <c r="A165" s="29"/>
      <c r="B165" s="29"/>
      <c r="C165" s="30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</row>
    <row r="166" spans="1:38" ht="13.5" customHeight="1">
      <c r="A166" s="29"/>
      <c r="B166" s="29"/>
      <c r="C166" s="30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</row>
    <row r="167" spans="1:38" ht="13.5" customHeight="1">
      <c r="A167" s="29"/>
      <c r="B167" s="29"/>
      <c r="C167" s="30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</row>
    <row r="168" spans="1:38" ht="13.5" customHeight="1">
      <c r="A168" s="29"/>
      <c r="B168" s="29"/>
      <c r="C168" s="30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</row>
    <row r="169" spans="1:38" ht="13.5" customHeight="1">
      <c r="A169" s="29"/>
      <c r="B169" s="29"/>
      <c r="C169" s="30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</row>
    <row r="170" spans="1:38" ht="13.5" customHeight="1">
      <c r="A170" s="29"/>
      <c r="B170" s="29"/>
      <c r="C170" s="30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</row>
    <row r="171" spans="1:38" ht="13.5" customHeight="1">
      <c r="A171" s="29"/>
      <c r="B171" s="29"/>
      <c r="C171" s="30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</row>
    <row r="172" spans="1:38" ht="13.5" customHeight="1">
      <c r="A172" s="29"/>
      <c r="B172" s="29"/>
      <c r="C172" s="30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</row>
    <row r="173" spans="1:38" ht="13.5" customHeight="1">
      <c r="A173" s="29"/>
      <c r="B173" s="29"/>
      <c r="C173" s="30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</row>
    <row r="174" spans="1:38" ht="13.5" customHeight="1">
      <c r="A174" s="29"/>
      <c r="B174" s="29"/>
      <c r="C174" s="30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</row>
    <row r="175" spans="1:38" ht="13.5" customHeight="1">
      <c r="A175" s="29"/>
      <c r="B175" s="29"/>
      <c r="C175" s="30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</row>
    <row r="176" spans="1:38" ht="13.5" customHeight="1">
      <c r="A176" s="29"/>
      <c r="B176" s="29"/>
      <c r="C176" s="30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</row>
    <row r="177" spans="1:38" ht="13.5" customHeight="1">
      <c r="A177" s="29"/>
      <c r="B177" s="29"/>
      <c r="C177" s="30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</row>
    <row r="178" spans="1:38" ht="13.5" customHeight="1">
      <c r="A178" s="29"/>
      <c r="B178" s="29"/>
      <c r="C178" s="30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</row>
    <row r="179" spans="1:38" ht="13.5" customHeight="1">
      <c r="A179" s="29"/>
      <c r="B179" s="29"/>
      <c r="C179" s="30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</row>
    <row r="180" spans="1:38" ht="13.5" customHeight="1">
      <c r="A180" s="29"/>
      <c r="B180" s="29"/>
      <c r="C180" s="30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</row>
    <row r="181" spans="1:38" ht="13.5" customHeight="1">
      <c r="A181" s="29"/>
      <c r="B181" s="29"/>
      <c r="C181" s="30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</row>
    <row r="182" spans="1:38" ht="13.5" customHeight="1">
      <c r="A182" s="29"/>
      <c r="B182" s="29"/>
      <c r="C182" s="30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</row>
    <row r="183" spans="1:38" ht="13.5" customHeight="1">
      <c r="A183" s="29"/>
      <c r="B183" s="29"/>
      <c r="C183" s="30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</row>
    <row r="184" spans="1:38" ht="13.5" customHeight="1">
      <c r="A184" s="29"/>
      <c r="B184" s="29"/>
      <c r="C184" s="30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</row>
    <row r="185" spans="1:38" ht="13.5" customHeight="1">
      <c r="A185" s="29"/>
      <c r="B185" s="29"/>
      <c r="C185" s="30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</row>
    <row r="186" spans="1:38" ht="13.5" customHeight="1">
      <c r="A186" s="29"/>
      <c r="B186" s="29"/>
      <c r="C186" s="30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</row>
    <row r="187" spans="1:38" ht="13.5" customHeight="1">
      <c r="A187" s="29"/>
      <c r="B187" s="29"/>
      <c r="C187" s="30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</row>
    <row r="188" spans="1:38" ht="13.5" customHeight="1">
      <c r="A188" s="29"/>
      <c r="B188" s="29"/>
      <c r="C188" s="30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</row>
    <row r="189" spans="1:38" ht="13.5" customHeight="1">
      <c r="A189" s="29"/>
      <c r="B189" s="29"/>
      <c r="C189" s="30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</row>
    <row r="190" spans="1:38" ht="13.5" customHeight="1">
      <c r="A190" s="29"/>
      <c r="B190" s="29"/>
      <c r="C190" s="30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</row>
    <row r="191" spans="1:38" ht="13.5" customHeight="1">
      <c r="A191" s="29"/>
      <c r="B191" s="29"/>
      <c r="C191" s="30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</row>
    <row r="192" spans="1:38" ht="13.5" customHeight="1">
      <c r="A192" s="29"/>
      <c r="B192" s="29"/>
      <c r="C192" s="30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</row>
    <row r="193" spans="1:38" ht="13.5" customHeight="1">
      <c r="A193" s="29"/>
      <c r="B193" s="29"/>
      <c r="C193" s="30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</row>
    <row r="194" spans="1:38" ht="13.5" customHeight="1">
      <c r="A194" s="29"/>
      <c r="B194" s="29"/>
      <c r="C194" s="30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</row>
    <row r="195" spans="1:38" ht="13.5" customHeight="1">
      <c r="A195" s="29"/>
      <c r="B195" s="29"/>
      <c r="C195" s="30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</row>
    <row r="196" spans="1:38" ht="13.5" customHeight="1">
      <c r="A196" s="29"/>
      <c r="B196" s="29"/>
      <c r="C196" s="30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</row>
    <row r="197" spans="1:38" ht="13.5" customHeight="1">
      <c r="A197" s="29"/>
      <c r="B197" s="29"/>
      <c r="C197" s="30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</row>
    <row r="198" spans="1:38" ht="13.5" customHeight="1">
      <c r="A198" s="29"/>
      <c r="B198" s="29"/>
      <c r="C198" s="30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</row>
    <row r="199" spans="1:38" ht="13.5" customHeight="1">
      <c r="A199" s="29"/>
      <c r="B199" s="29"/>
      <c r="C199" s="30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</row>
    <row r="200" spans="1:38" ht="13.5" customHeight="1">
      <c r="A200" s="29"/>
      <c r="B200" s="29"/>
      <c r="C200" s="30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</row>
    <row r="201" spans="1:38" ht="13.5" customHeight="1">
      <c r="A201" s="29"/>
      <c r="B201" s="29"/>
      <c r="C201" s="30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</row>
    <row r="202" spans="1:38" ht="13.5" customHeight="1">
      <c r="A202" s="29"/>
      <c r="B202" s="29"/>
      <c r="C202" s="30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</row>
    <row r="203" spans="1:38" ht="13.5" customHeight="1">
      <c r="A203" s="29"/>
      <c r="B203" s="29"/>
      <c r="C203" s="30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</row>
    <row r="204" spans="1:38" ht="13.5" customHeight="1">
      <c r="A204" s="29"/>
      <c r="B204" s="29"/>
      <c r="C204" s="30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</row>
    <row r="205" spans="1:38" ht="13.5" customHeight="1">
      <c r="A205" s="29"/>
      <c r="B205" s="29"/>
      <c r="C205" s="30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</row>
    <row r="206" spans="1:38" ht="13.5" customHeight="1">
      <c r="A206" s="29"/>
      <c r="B206" s="29"/>
      <c r="C206" s="30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</row>
    <row r="207" spans="1:38" ht="13.5" customHeight="1">
      <c r="A207" s="29"/>
      <c r="B207" s="29"/>
      <c r="C207" s="30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</row>
    <row r="208" spans="1:38" ht="13.5" customHeight="1">
      <c r="A208" s="29"/>
      <c r="B208" s="29"/>
      <c r="C208" s="30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</row>
    <row r="209" spans="1:38" ht="13.5" customHeight="1">
      <c r="A209" s="29"/>
      <c r="B209" s="29"/>
      <c r="C209" s="30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</row>
    <row r="210" spans="1:38" ht="13.5" customHeight="1">
      <c r="A210" s="29"/>
      <c r="B210" s="29"/>
      <c r="C210" s="30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</row>
    <row r="211" spans="1:38" ht="13.5" customHeight="1">
      <c r="A211" s="29"/>
      <c r="B211" s="29"/>
      <c r="C211" s="30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</row>
    <row r="212" spans="1:38" ht="13.5" customHeight="1">
      <c r="A212" s="29"/>
      <c r="B212" s="29"/>
      <c r="C212" s="30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</row>
    <row r="213" spans="1:38" ht="13.5" customHeight="1">
      <c r="A213" s="29"/>
      <c r="B213" s="29"/>
      <c r="C213" s="30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</row>
    <row r="214" spans="1:38" ht="13.5" customHeight="1">
      <c r="A214" s="29"/>
      <c r="B214" s="29"/>
      <c r="C214" s="30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</row>
    <row r="215" spans="1:38" ht="13.5" customHeight="1">
      <c r="A215" s="29"/>
      <c r="B215" s="29"/>
      <c r="C215" s="30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</row>
    <row r="216" spans="1:38" ht="13.5" customHeight="1">
      <c r="A216" s="29"/>
      <c r="B216" s="29"/>
      <c r="C216" s="30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</row>
    <row r="217" spans="1:38" ht="13.5" customHeight="1">
      <c r="A217" s="29"/>
      <c r="B217" s="29"/>
      <c r="C217" s="30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</row>
    <row r="218" spans="1:38" ht="13.5" customHeight="1">
      <c r="A218" s="29"/>
      <c r="B218" s="29"/>
      <c r="C218" s="30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</row>
    <row r="219" spans="1:38" ht="13.5" customHeight="1">
      <c r="A219" s="29"/>
      <c r="B219" s="29"/>
      <c r="C219" s="30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</row>
    <row r="220" spans="1:38" ht="13.5" customHeight="1">
      <c r="A220" s="29"/>
      <c r="B220" s="29"/>
      <c r="C220" s="30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</row>
    <row r="221" spans="1:38" ht="13.5" customHeight="1">
      <c r="A221" s="29"/>
      <c r="B221" s="29"/>
      <c r="C221" s="30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</row>
    <row r="222" spans="1:38" ht="13.5" customHeight="1">
      <c r="A222" s="29"/>
      <c r="B222" s="29"/>
      <c r="C222" s="30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</row>
    <row r="223" spans="1:38" ht="13.5" customHeight="1">
      <c r="A223" s="29"/>
      <c r="B223" s="29"/>
      <c r="C223" s="30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</row>
    <row r="224" spans="1:38" ht="13.5" customHeight="1">
      <c r="A224" s="29"/>
      <c r="B224" s="29"/>
      <c r="C224" s="30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</row>
    <row r="225" spans="1:38" ht="13.5" customHeight="1">
      <c r="A225" s="29"/>
      <c r="B225" s="29"/>
      <c r="C225" s="30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</row>
    <row r="226" spans="1:38" ht="13.5" customHeight="1">
      <c r="A226" s="29"/>
      <c r="B226" s="29"/>
      <c r="C226" s="30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</row>
    <row r="227" spans="1:38" ht="13.5" customHeight="1">
      <c r="A227" s="29"/>
      <c r="B227" s="29"/>
      <c r="C227" s="30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</row>
    <row r="228" spans="1:38" ht="13.5" customHeight="1">
      <c r="A228" s="29"/>
      <c r="B228" s="29"/>
      <c r="C228" s="30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</row>
    <row r="229" spans="1:38" ht="13.5" customHeight="1">
      <c r="A229" s="29"/>
      <c r="B229" s="29"/>
      <c r="C229" s="30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</row>
    <row r="230" spans="1:38" ht="13.5" customHeight="1">
      <c r="A230" s="29"/>
      <c r="B230" s="29"/>
      <c r="C230" s="30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</row>
    <row r="231" spans="1:38" ht="13.5" customHeight="1">
      <c r="A231" s="29"/>
      <c r="B231" s="29"/>
      <c r="C231" s="30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</row>
    <row r="232" spans="1:38" ht="13.5" customHeight="1">
      <c r="A232" s="29"/>
      <c r="B232" s="29"/>
      <c r="C232" s="30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</row>
    <row r="233" spans="1:38" ht="13.5" customHeight="1">
      <c r="A233" s="29"/>
      <c r="B233" s="29"/>
      <c r="C233" s="30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</row>
    <row r="234" spans="1:38" ht="13.5" customHeight="1">
      <c r="A234" s="29"/>
      <c r="B234" s="29"/>
      <c r="C234" s="30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</row>
    <row r="235" spans="1:38" ht="13.5" customHeight="1">
      <c r="A235" s="29"/>
      <c r="B235" s="29"/>
      <c r="C235" s="30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</row>
    <row r="236" spans="1:38" ht="13.5" customHeight="1">
      <c r="A236" s="29"/>
      <c r="B236" s="29"/>
      <c r="C236" s="30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</row>
    <row r="237" spans="1:38" ht="13.5" customHeight="1">
      <c r="A237" s="29"/>
      <c r="B237" s="29"/>
      <c r="C237" s="30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</row>
    <row r="238" spans="1:38" ht="13.5" customHeight="1">
      <c r="A238" s="29"/>
      <c r="B238" s="29"/>
      <c r="C238" s="30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</row>
    <row r="239" spans="1:38" ht="13.5" customHeight="1">
      <c r="A239" s="29"/>
      <c r="B239" s="29"/>
      <c r="C239" s="30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</row>
    <row r="240" spans="1:38" ht="13.5" customHeight="1">
      <c r="A240" s="29"/>
      <c r="B240" s="29"/>
      <c r="C240" s="30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</row>
    <row r="241" spans="1:38" ht="13.5" customHeight="1">
      <c r="A241" s="29"/>
      <c r="B241" s="29"/>
      <c r="C241" s="30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</row>
    <row r="242" spans="1:38" ht="13.5" customHeight="1">
      <c r="A242" s="29"/>
      <c r="B242" s="29"/>
      <c r="C242" s="30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</row>
    <row r="243" spans="1:38" ht="13.5" customHeight="1">
      <c r="A243" s="29"/>
      <c r="B243" s="29"/>
      <c r="C243" s="30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</row>
    <row r="244" spans="1:38" ht="13.5" customHeight="1">
      <c r="A244" s="29"/>
      <c r="B244" s="29"/>
      <c r="C244" s="30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</row>
    <row r="245" spans="1:38" ht="13.5" customHeight="1">
      <c r="A245" s="29"/>
      <c r="B245" s="29"/>
      <c r="C245" s="30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</row>
    <row r="246" spans="1:38" ht="13.5" customHeight="1">
      <c r="A246" s="29"/>
      <c r="B246" s="29"/>
      <c r="C246" s="30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</row>
    <row r="247" spans="1:38" ht="13.5" customHeight="1">
      <c r="A247" s="29"/>
      <c r="B247" s="29"/>
      <c r="C247" s="30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</row>
    <row r="248" spans="1:38" ht="13.5" customHeight="1">
      <c r="A248" s="29"/>
      <c r="B248" s="29"/>
      <c r="C248" s="30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</row>
    <row r="249" spans="1:38" ht="13.5" customHeight="1">
      <c r="A249" s="29"/>
      <c r="B249" s="29"/>
      <c r="C249" s="30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</row>
    <row r="250" spans="1:38" ht="13.5" customHeight="1">
      <c r="A250" s="29"/>
      <c r="B250" s="29"/>
      <c r="C250" s="30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</row>
    <row r="251" spans="1:38" ht="13.5" customHeight="1">
      <c r="A251" s="29"/>
      <c r="B251" s="29"/>
      <c r="C251" s="30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</row>
    <row r="252" spans="1:38" ht="13.5" customHeight="1">
      <c r="A252" s="29"/>
      <c r="B252" s="29"/>
      <c r="C252" s="30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</row>
    <row r="253" spans="1:38" ht="13.5" customHeight="1">
      <c r="A253" s="29"/>
      <c r="B253" s="29"/>
      <c r="C253" s="30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</row>
    <row r="254" spans="1:38" ht="13.5" customHeight="1">
      <c r="A254" s="29"/>
      <c r="B254" s="29"/>
      <c r="C254" s="30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</row>
    <row r="255" spans="1:38" ht="13.5" customHeight="1">
      <c r="A255" s="29"/>
      <c r="B255" s="29"/>
      <c r="C255" s="30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</row>
    <row r="256" spans="1:38" ht="13.5" customHeight="1">
      <c r="A256" s="29"/>
      <c r="B256" s="29"/>
      <c r="C256" s="30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</row>
    <row r="257" spans="1:38" ht="13.5" customHeight="1">
      <c r="A257" s="29"/>
      <c r="B257" s="29"/>
      <c r="C257" s="30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</row>
    <row r="258" spans="1:38" ht="13.5" customHeight="1">
      <c r="A258" s="29"/>
      <c r="B258" s="29"/>
      <c r="C258" s="30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</row>
    <row r="259" spans="1:38" ht="13.5" customHeight="1">
      <c r="A259" s="29"/>
      <c r="B259" s="29"/>
      <c r="C259" s="30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</row>
    <row r="260" spans="1:38" ht="13.5" customHeight="1">
      <c r="A260" s="29"/>
      <c r="B260" s="29"/>
      <c r="C260" s="30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</row>
    <row r="261" spans="1:38" ht="13.5" customHeight="1">
      <c r="A261" s="29"/>
      <c r="B261" s="29"/>
      <c r="C261" s="30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</row>
    <row r="262" spans="1:38" ht="13.5" customHeight="1">
      <c r="A262" s="29"/>
      <c r="B262" s="29"/>
      <c r="C262" s="30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</row>
    <row r="263" spans="1:38" ht="13.5" customHeight="1">
      <c r="A263" s="29"/>
      <c r="B263" s="29"/>
      <c r="C263" s="30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</row>
    <row r="264" spans="1:38" ht="13.5" customHeight="1">
      <c r="A264" s="29"/>
      <c r="B264" s="29"/>
      <c r="C264" s="30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</row>
    <row r="265" spans="1:38" ht="13.5" customHeight="1">
      <c r="A265" s="29"/>
      <c r="B265" s="29"/>
      <c r="C265" s="30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</row>
    <row r="266" spans="1:38" ht="13.5" customHeight="1">
      <c r="A266" s="29"/>
      <c r="B266" s="29"/>
      <c r="C266" s="30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</row>
    <row r="267" spans="1:38" ht="13.5" customHeight="1">
      <c r="A267" s="29"/>
      <c r="B267" s="29"/>
      <c r="C267" s="30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</row>
    <row r="268" spans="1:38" ht="13.5" customHeight="1">
      <c r="A268" s="29"/>
      <c r="B268" s="29"/>
      <c r="C268" s="30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</row>
    <row r="269" spans="1:38" ht="13.5" customHeight="1">
      <c r="A269" s="29"/>
      <c r="B269" s="29"/>
      <c r="C269" s="30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</row>
    <row r="270" spans="1:38" ht="13.5" customHeight="1">
      <c r="A270" s="29"/>
      <c r="B270" s="29"/>
      <c r="C270" s="30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</row>
    <row r="271" spans="1:38" ht="13.5" customHeight="1">
      <c r="A271" s="29"/>
      <c r="B271" s="29"/>
      <c r="C271" s="30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</row>
    <row r="272" spans="1:38" ht="13.5" customHeight="1">
      <c r="A272" s="29"/>
      <c r="B272" s="29"/>
      <c r="C272" s="30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</row>
    <row r="273" spans="1:38" ht="13.5" customHeight="1">
      <c r="A273" s="29"/>
      <c r="B273" s="29"/>
      <c r="C273" s="30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</row>
    <row r="274" spans="1:38" ht="13.5" customHeight="1">
      <c r="A274" s="29"/>
      <c r="B274" s="29"/>
      <c r="C274" s="30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</row>
    <row r="275" spans="1:38" ht="13.5" customHeight="1">
      <c r="A275" s="29"/>
      <c r="B275" s="29"/>
      <c r="C275" s="30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</row>
    <row r="276" spans="1:38" ht="13.5" customHeight="1">
      <c r="A276" s="29"/>
      <c r="B276" s="29"/>
      <c r="C276" s="30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</row>
    <row r="277" spans="1:38" ht="13.5" customHeight="1">
      <c r="A277" s="29"/>
      <c r="B277" s="29"/>
      <c r="C277" s="30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</row>
    <row r="278" spans="1:38" ht="13.5" customHeight="1">
      <c r="A278" s="29"/>
      <c r="B278" s="29"/>
      <c r="C278" s="30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</row>
    <row r="279" spans="1:38" ht="13.5" customHeight="1">
      <c r="A279" s="29"/>
      <c r="B279" s="29"/>
      <c r="C279" s="30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</row>
    <row r="280" spans="1:38" ht="13.5" customHeight="1">
      <c r="A280" s="29"/>
      <c r="B280" s="29"/>
      <c r="C280" s="30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</row>
    <row r="281" spans="1:38" ht="13.5" customHeight="1">
      <c r="A281" s="29"/>
      <c r="B281" s="29"/>
      <c r="C281" s="30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</row>
    <row r="282" spans="1:38" ht="13.5" customHeight="1">
      <c r="A282" s="29"/>
      <c r="B282" s="29"/>
      <c r="C282" s="30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</row>
    <row r="283" spans="1:38" ht="13.5" customHeight="1">
      <c r="A283" s="29"/>
      <c r="B283" s="29"/>
      <c r="C283" s="30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</row>
    <row r="284" spans="1:38" ht="13.5" customHeight="1">
      <c r="A284" s="29"/>
      <c r="B284" s="29"/>
      <c r="C284" s="30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</row>
    <row r="285" spans="1:38" ht="13.5" customHeight="1">
      <c r="A285" s="29"/>
      <c r="B285" s="29"/>
      <c r="C285" s="30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</row>
    <row r="286" spans="1:38" ht="13.5" customHeight="1">
      <c r="A286" s="29"/>
      <c r="B286" s="29"/>
      <c r="C286" s="30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</row>
    <row r="287" spans="1:38" ht="13.5" customHeight="1">
      <c r="A287" s="29"/>
      <c r="B287" s="29"/>
      <c r="C287" s="30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</row>
    <row r="288" spans="1:38" ht="13.5" customHeight="1">
      <c r="A288" s="29"/>
      <c r="B288" s="29"/>
      <c r="C288" s="30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</row>
    <row r="289" spans="1:38" ht="13.5" customHeight="1">
      <c r="A289" s="34"/>
      <c r="B289" s="34"/>
      <c r="C289" s="39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</row>
    <row r="290" spans="1:38" ht="13.5" customHeight="1">
      <c r="A290" s="34"/>
      <c r="B290" s="34"/>
      <c r="C290" s="39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</row>
    <row r="291" spans="1:38" ht="13.5" customHeight="1">
      <c r="A291" s="34"/>
      <c r="B291" s="34"/>
      <c r="C291" s="39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</row>
    <row r="292" spans="1:38" ht="13.5" customHeight="1">
      <c r="A292" s="34"/>
      <c r="B292" s="34"/>
      <c r="C292" s="39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</row>
    <row r="293" spans="1:38" ht="13.5" customHeight="1">
      <c r="A293" s="34"/>
      <c r="B293" s="34"/>
      <c r="C293" s="39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</row>
    <row r="294" spans="1:38" ht="13.5" customHeight="1">
      <c r="A294" s="34"/>
      <c r="B294" s="34"/>
      <c r="C294" s="39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</row>
    <row r="295" spans="1:38" ht="13.5" customHeight="1">
      <c r="A295" s="34"/>
      <c r="B295" s="34"/>
      <c r="C295" s="39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</row>
    <row r="296" spans="1:38" ht="13.5" customHeight="1">
      <c r="A296" s="34"/>
      <c r="B296" s="34"/>
      <c r="C296" s="39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</row>
    <row r="297" spans="1:38" ht="13.5" customHeight="1">
      <c r="A297" s="34"/>
      <c r="B297" s="34"/>
      <c r="C297" s="39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</row>
    <row r="298" spans="1:38" ht="13.5" customHeight="1">
      <c r="A298" s="34"/>
      <c r="B298" s="34"/>
      <c r="C298" s="39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</row>
    <row r="299" spans="1:38" ht="13.5" customHeight="1">
      <c r="A299" s="34"/>
      <c r="B299" s="34"/>
      <c r="C299" s="39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</row>
    <row r="300" spans="1:38" ht="13.5" customHeight="1">
      <c r="A300" s="34"/>
      <c r="B300" s="34"/>
      <c r="C300" s="39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</row>
    <row r="301" spans="1:38" ht="13.5" customHeight="1">
      <c r="A301" s="34"/>
      <c r="B301" s="34"/>
      <c r="C301" s="39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</row>
    <row r="302" spans="1:38" ht="13.5" customHeight="1">
      <c r="A302" s="34"/>
      <c r="B302" s="34"/>
      <c r="C302" s="39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</row>
    <row r="303" spans="1:38" ht="13.5" customHeight="1">
      <c r="A303" s="34"/>
      <c r="B303" s="34"/>
      <c r="C303" s="39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</row>
    <row r="304" spans="1:38" ht="13.5" customHeight="1">
      <c r="A304" s="34"/>
      <c r="B304" s="34"/>
      <c r="C304" s="39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</row>
    <row r="305" spans="1:38" ht="13.5" customHeight="1">
      <c r="A305" s="34"/>
      <c r="B305" s="34"/>
      <c r="C305" s="39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</row>
    <row r="306" spans="1:38" ht="13.5" customHeight="1">
      <c r="A306" s="34"/>
      <c r="B306" s="34"/>
      <c r="C306" s="39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</row>
    <row r="307" spans="1:38" ht="13.5" customHeight="1">
      <c r="A307" s="34"/>
      <c r="B307" s="34"/>
      <c r="C307" s="39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</row>
    <row r="308" spans="1:38" ht="13.5" customHeight="1">
      <c r="A308" s="34"/>
      <c r="B308" s="34"/>
      <c r="C308" s="39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</row>
    <row r="309" spans="1:38" ht="13.5" customHeight="1">
      <c r="A309" s="34"/>
      <c r="B309" s="34"/>
      <c r="C309" s="39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</row>
    <row r="310" spans="1:38" ht="13.5" customHeight="1">
      <c r="A310" s="34"/>
      <c r="B310" s="34"/>
      <c r="C310" s="39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</row>
    <row r="311" spans="1:38" ht="13.5" customHeight="1">
      <c r="A311" s="34"/>
      <c r="B311" s="34"/>
      <c r="C311" s="39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</row>
    <row r="312" spans="1:38" ht="13.5" customHeight="1">
      <c r="A312" s="34"/>
      <c r="B312" s="34"/>
      <c r="C312" s="39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</row>
    <row r="313" spans="1:38" ht="13.5" customHeight="1">
      <c r="A313" s="34"/>
      <c r="B313" s="34"/>
      <c r="C313" s="39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</row>
    <row r="314" spans="1:38" ht="13.5" customHeight="1">
      <c r="A314" s="34"/>
      <c r="B314" s="34"/>
      <c r="C314" s="39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</row>
    <row r="315" spans="1:38" ht="13.5" customHeight="1">
      <c r="A315" s="34"/>
      <c r="B315" s="34"/>
      <c r="C315" s="39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</row>
    <row r="316" spans="1:38" ht="13.5" customHeight="1">
      <c r="A316" s="34"/>
      <c r="B316" s="34"/>
      <c r="C316" s="39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</row>
    <row r="317" spans="1:38" ht="13.5" customHeight="1">
      <c r="A317" s="34"/>
      <c r="B317" s="34"/>
      <c r="C317" s="39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</row>
    <row r="318" spans="1:38" ht="13.5" customHeight="1">
      <c r="A318" s="34"/>
      <c r="B318" s="34"/>
      <c r="C318" s="39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</row>
    <row r="319" spans="1:38" ht="13.5" customHeight="1">
      <c r="A319" s="34"/>
      <c r="B319" s="34"/>
      <c r="C319" s="39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</row>
    <row r="320" spans="1:38" ht="13.5" customHeight="1">
      <c r="A320" s="34"/>
      <c r="B320" s="34"/>
      <c r="C320" s="39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</row>
    <row r="321" spans="1:38" ht="13.5" customHeight="1">
      <c r="A321" s="34"/>
      <c r="B321" s="34"/>
      <c r="C321" s="39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</row>
    <row r="322" spans="1:38" ht="13.5" customHeight="1">
      <c r="A322" s="34"/>
      <c r="B322" s="34"/>
      <c r="C322" s="39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</row>
    <row r="323" spans="1:38" ht="13.5" customHeight="1">
      <c r="A323" s="34"/>
      <c r="B323" s="34"/>
      <c r="C323" s="39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</row>
    <row r="324" spans="1:38" ht="13.5" customHeight="1">
      <c r="A324" s="34"/>
      <c r="B324" s="34"/>
      <c r="C324" s="39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</row>
    <row r="325" spans="1:38" ht="13.5" customHeight="1">
      <c r="A325" s="34"/>
      <c r="B325" s="34"/>
      <c r="C325" s="39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</row>
    <row r="326" spans="1:38" ht="13.5" customHeight="1">
      <c r="A326" s="34"/>
      <c r="B326" s="34"/>
      <c r="C326" s="39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</row>
    <row r="327" spans="1:38" ht="13.5" customHeight="1">
      <c r="A327" s="34"/>
      <c r="B327" s="34"/>
      <c r="C327" s="39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</row>
    <row r="328" spans="1:38" ht="13.5" customHeight="1">
      <c r="A328" s="34"/>
      <c r="B328" s="34"/>
      <c r="C328" s="39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</row>
    <row r="329" spans="1:38" ht="13.5" customHeight="1">
      <c r="A329" s="34"/>
      <c r="B329" s="34"/>
      <c r="C329" s="39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</row>
    <row r="330" spans="1:38" ht="13.5" customHeight="1">
      <c r="A330" s="34"/>
      <c r="B330" s="34"/>
      <c r="C330" s="39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</row>
    <row r="331" spans="1:38" ht="13.5" customHeight="1">
      <c r="A331" s="34"/>
      <c r="B331" s="34"/>
      <c r="C331" s="39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</row>
    <row r="332" spans="1:38" ht="13.5" customHeight="1">
      <c r="A332" s="34"/>
      <c r="B332" s="34"/>
      <c r="C332" s="39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</row>
    <row r="333" spans="1:38" ht="13.5" customHeight="1">
      <c r="A333" s="34"/>
      <c r="B333" s="34"/>
      <c r="C333" s="39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</row>
    <row r="334" spans="1:38" ht="13.5" customHeight="1">
      <c r="A334" s="34"/>
      <c r="B334" s="34"/>
      <c r="C334" s="39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</row>
    <row r="335" spans="1:38" ht="13.5" customHeight="1">
      <c r="A335" s="34"/>
      <c r="B335" s="34"/>
      <c r="C335" s="39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</row>
    <row r="336" spans="1:38" ht="13.5" customHeight="1">
      <c r="A336" s="34"/>
      <c r="B336" s="34"/>
      <c r="C336" s="39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</row>
    <row r="337" spans="1:38" ht="13.5" customHeight="1">
      <c r="A337" s="34"/>
      <c r="B337" s="34"/>
      <c r="C337" s="39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</row>
    <row r="338" spans="1:38" ht="13.5" customHeight="1">
      <c r="A338" s="34"/>
      <c r="B338" s="34"/>
      <c r="C338" s="39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</row>
    <row r="339" spans="1:38" ht="13.5" customHeight="1">
      <c r="A339" s="34"/>
      <c r="B339" s="34"/>
      <c r="C339" s="39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</row>
    <row r="340" spans="1:38" ht="13.5" customHeight="1">
      <c r="A340" s="34"/>
      <c r="B340" s="34"/>
      <c r="C340" s="39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</row>
    <row r="341" spans="1:38" ht="13.5" customHeight="1">
      <c r="A341" s="34"/>
      <c r="B341" s="34"/>
      <c r="C341" s="39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</row>
    <row r="342" spans="1:38" ht="13.5" customHeight="1">
      <c r="A342" s="34"/>
      <c r="B342" s="34"/>
      <c r="C342" s="39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</row>
    <row r="343" spans="1:38" ht="13.5" customHeight="1">
      <c r="A343" s="34"/>
      <c r="B343" s="34"/>
      <c r="C343" s="39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</row>
    <row r="344" spans="1:38" ht="13.5" customHeight="1">
      <c r="A344" s="34"/>
      <c r="B344" s="34"/>
      <c r="C344" s="39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</row>
    <row r="345" spans="1:38" ht="13.5" customHeight="1">
      <c r="A345" s="34"/>
      <c r="B345" s="34"/>
      <c r="C345" s="39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</row>
    <row r="346" spans="1:38" ht="13.5" customHeight="1">
      <c r="A346" s="34"/>
      <c r="B346" s="34"/>
      <c r="C346" s="39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</row>
    <row r="347" spans="1:38" ht="13.5" customHeight="1">
      <c r="A347" s="34"/>
      <c r="B347" s="34"/>
      <c r="C347" s="39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</row>
    <row r="348" spans="1:38" ht="13.5" customHeight="1">
      <c r="A348" s="34"/>
      <c r="B348" s="34"/>
      <c r="C348" s="39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</row>
    <row r="349" spans="1:38" ht="13.5" customHeight="1">
      <c r="A349" s="34"/>
      <c r="B349" s="34"/>
      <c r="C349" s="39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</row>
    <row r="350" spans="1:38" ht="13.5" customHeight="1">
      <c r="A350" s="34"/>
      <c r="B350" s="34"/>
      <c r="C350" s="39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</row>
    <row r="351" spans="1:38" ht="13.5" customHeight="1">
      <c r="A351" s="34"/>
      <c r="B351" s="34"/>
      <c r="C351" s="39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</row>
    <row r="352" spans="1:38" ht="13.5" customHeight="1">
      <c r="A352" s="34"/>
      <c r="B352" s="34"/>
      <c r="C352" s="39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</row>
    <row r="353" spans="1:38" ht="13.5" customHeight="1">
      <c r="A353" s="34"/>
      <c r="B353" s="34"/>
      <c r="C353" s="39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</row>
    <row r="354" spans="1:38" ht="13.5" customHeight="1">
      <c r="A354" s="34"/>
      <c r="B354" s="34"/>
      <c r="C354" s="39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</row>
    <row r="355" spans="1:38" ht="13.5" customHeight="1">
      <c r="A355" s="34"/>
      <c r="B355" s="34"/>
      <c r="C355" s="39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</row>
    <row r="356" spans="1:38" ht="13.5" customHeight="1">
      <c r="A356" s="34"/>
      <c r="B356" s="34"/>
      <c r="C356" s="39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</row>
    <row r="357" spans="1:38" ht="13.5" customHeight="1">
      <c r="A357" s="34"/>
      <c r="B357" s="34"/>
      <c r="C357" s="39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</row>
    <row r="358" spans="1:38" ht="13.5" customHeight="1">
      <c r="A358" s="34"/>
      <c r="B358" s="34"/>
      <c r="C358" s="39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</row>
    <row r="359" spans="1:38" ht="13.5" customHeight="1">
      <c r="A359" s="34"/>
      <c r="B359" s="34"/>
      <c r="C359" s="39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</row>
    <row r="360" spans="1:38" ht="13.5" customHeight="1">
      <c r="A360" s="34"/>
      <c r="B360" s="34"/>
      <c r="C360" s="39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</row>
    <row r="361" spans="1:38" ht="13.5" customHeight="1">
      <c r="A361" s="34"/>
      <c r="B361" s="34"/>
      <c r="C361" s="39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</row>
    <row r="362" spans="1:38" ht="13.5" customHeight="1">
      <c r="A362" s="34"/>
      <c r="B362" s="34"/>
      <c r="C362" s="39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</row>
    <row r="363" spans="1:38" ht="13.5" customHeight="1">
      <c r="A363" s="34"/>
      <c r="B363" s="34"/>
      <c r="C363" s="39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</row>
    <row r="364" spans="1:38" ht="13.5" customHeight="1">
      <c r="A364" s="34"/>
      <c r="B364" s="34"/>
      <c r="C364" s="39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</row>
    <row r="365" spans="1:38" ht="13.5" customHeight="1">
      <c r="A365" s="34"/>
      <c r="B365" s="34"/>
      <c r="C365" s="39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</row>
    <row r="366" spans="1:38" ht="13.5" customHeight="1">
      <c r="A366" s="34"/>
      <c r="B366" s="34"/>
      <c r="C366" s="39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/>
      <c r="AL366" s="34"/>
    </row>
    <row r="367" spans="1:38" ht="13.5" customHeight="1">
      <c r="A367" s="34"/>
      <c r="B367" s="34"/>
      <c r="C367" s="39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/>
      <c r="AL367" s="34"/>
    </row>
    <row r="368" spans="1:38" ht="13.5" customHeight="1">
      <c r="A368" s="34"/>
      <c r="B368" s="34"/>
      <c r="C368" s="39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/>
      <c r="AL368" s="34"/>
    </row>
    <row r="369" spans="1:38" ht="13.5" customHeight="1">
      <c r="A369" s="34"/>
      <c r="B369" s="34"/>
      <c r="C369" s="39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  <c r="AL369" s="34"/>
    </row>
    <row r="370" spans="1:38" ht="13.5" customHeight="1">
      <c r="A370" s="34"/>
      <c r="B370" s="34"/>
      <c r="C370" s="39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  <c r="AJ370" s="34"/>
      <c r="AK370" s="34"/>
      <c r="AL370" s="34"/>
    </row>
    <row r="371" spans="1:38" ht="13.5" customHeight="1">
      <c r="A371" s="34"/>
      <c r="B371" s="34"/>
      <c r="C371" s="39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  <c r="AJ371" s="34"/>
      <c r="AK371" s="34"/>
      <c r="AL371" s="34"/>
    </row>
    <row r="372" spans="1:38" ht="13.5" customHeight="1">
      <c r="A372" s="34"/>
      <c r="B372" s="34"/>
      <c r="C372" s="39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/>
      <c r="AL372" s="34"/>
    </row>
    <row r="373" spans="1:38" ht="13.5" customHeight="1">
      <c r="A373" s="34"/>
      <c r="B373" s="34"/>
      <c r="C373" s="39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/>
      <c r="AL373" s="34"/>
    </row>
    <row r="374" spans="1:38" ht="13.5" customHeight="1">
      <c r="A374" s="34"/>
      <c r="B374" s="34"/>
      <c r="C374" s="39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/>
      <c r="AL374" s="34"/>
    </row>
    <row r="375" spans="1:38" ht="13.5" customHeight="1">
      <c r="A375" s="34"/>
      <c r="B375" s="34"/>
      <c r="C375" s="39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/>
      <c r="AL375" s="34"/>
    </row>
    <row r="376" spans="1:38" ht="13.5" customHeight="1">
      <c r="A376" s="34"/>
      <c r="B376" s="34"/>
      <c r="C376" s="39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</row>
    <row r="377" spans="1:38" ht="13.5" customHeight="1">
      <c r="A377" s="34"/>
      <c r="B377" s="34"/>
      <c r="C377" s="39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</row>
    <row r="378" spans="1:38" ht="13.5" customHeight="1">
      <c r="A378" s="34"/>
      <c r="B378" s="34"/>
      <c r="C378" s="39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</row>
    <row r="379" spans="1:38" ht="13.5" customHeight="1">
      <c r="A379" s="34"/>
      <c r="B379" s="34"/>
      <c r="C379" s="39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</row>
    <row r="380" spans="1:38" ht="13.5" customHeight="1">
      <c r="A380" s="34"/>
      <c r="B380" s="34"/>
      <c r="C380" s="39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</row>
    <row r="381" spans="1:38" ht="13.5" customHeight="1">
      <c r="A381" s="34"/>
      <c r="B381" s="34"/>
      <c r="C381" s="39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</row>
    <row r="382" spans="1:38" ht="13.5" customHeight="1">
      <c r="A382" s="34"/>
      <c r="B382" s="34"/>
      <c r="C382" s="39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</row>
    <row r="383" spans="1:38" ht="13.5" customHeight="1">
      <c r="A383" s="34"/>
      <c r="B383" s="34"/>
      <c r="C383" s="39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</row>
    <row r="384" spans="1:38" ht="13.5" customHeight="1">
      <c r="A384" s="34"/>
      <c r="B384" s="34"/>
      <c r="C384" s="39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</row>
    <row r="385" spans="1:38" ht="13.5" customHeight="1">
      <c r="A385" s="34"/>
      <c r="B385" s="34"/>
      <c r="C385" s="39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</row>
    <row r="386" spans="1:38" ht="13.5" customHeight="1">
      <c r="A386" s="34"/>
      <c r="B386" s="34"/>
      <c r="C386" s="39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</row>
    <row r="387" spans="1:38" ht="13.5" customHeight="1">
      <c r="A387" s="34"/>
      <c r="B387" s="34"/>
      <c r="C387" s="39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</row>
    <row r="388" spans="1:38" ht="13.5" customHeight="1">
      <c r="A388" s="34"/>
      <c r="B388" s="34"/>
      <c r="C388" s="39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</row>
    <row r="389" spans="1:38" ht="13.5" customHeight="1">
      <c r="A389" s="34"/>
      <c r="B389" s="34"/>
      <c r="C389" s="39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/>
      <c r="AL389" s="34"/>
    </row>
    <row r="390" spans="1:38" ht="13.5" customHeight="1">
      <c r="A390" s="34"/>
      <c r="B390" s="34"/>
      <c r="C390" s="39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/>
      <c r="AL390" s="34"/>
    </row>
    <row r="391" spans="1:38" ht="13.5" customHeight="1">
      <c r="A391" s="34"/>
      <c r="B391" s="34"/>
      <c r="C391" s="39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</row>
    <row r="392" spans="1:38" ht="13.5" customHeight="1">
      <c r="A392" s="34"/>
      <c r="B392" s="34"/>
      <c r="C392" s="39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/>
      <c r="AL392" s="34"/>
    </row>
    <row r="393" spans="1:38" ht="13.5" customHeight="1">
      <c r="A393" s="34"/>
      <c r="B393" s="34"/>
      <c r="C393" s="39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/>
      <c r="AL393" s="34"/>
    </row>
    <row r="394" spans="1:38" ht="13.5" customHeight="1">
      <c r="A394" s="34"/>
      <c r="B394" s="34"/>
      <c r="C394" s="39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</row>
    <row r="395" spans="1:38" ht="13.5" customHeight="1">
      <c r="A395" s="34"/>
      <c r="B395" s="34"/>
      <c r="C395" s="39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  <c r="AL395" s="34"/>
    </row>
    <row r="396" spans="1:38" ht="13.5" customHeight="1">
      <c r="A396" s="34"/>
      <c r="B396" s="34"/>
      <c r="C396" s="39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/>
      <c r="AL396" s="34"/>
    </row>
    <row r="397" spans="1:38" ht="13.5" customHeight="1">
      <c r="A397" s="34"/>
      <c r="B397" s="34"/>
      <c r="C397" s="39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/>
      <c r="AL397" s="34"/>
    </row>
    <row r="398" spans="1:38" ht="13.5" customHeight="1">
      <c r="A398" s="34"/>
      <c r="B398" s="34"/>
      <c r="C398" s="39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/>
      <c r="AL398" s="34"/>
    </row>
    <row r="399" spans="1:38" ht="13.5" customHeight="1">
      <c r="A399" s="34"/>
      <c r="B399" s="34"/>
      <c r="C399" s="39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/>
      <c r="AL399" s="34"/>
    </row>
    <row r="400" spans="1:38" ht="13.5" customHeight="1">
      <c r="A400" s="34"/>
      <c r="B400" s="34"/>
      <c r="C400" s="39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/>
      <c r="AL400" s="34"/>
    </row>
    <row r="401" spans="1:38" ht="13.5" customHeight="1">
      <c r="A401" s="34"/>
      <c r="B401" s="34"/>
      <c r="C401" s="39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/>
      <c r="AL401" s="34"/>
    </row>
    <row r="402" spans="1:38" ht="13.5" customHeight="1">
      <c r="A402" s="34"/>
      <c r="B402" s="34"/>
      <c r="C402" s="39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/>
      <c r="AL402" s="34"/>
    </row>
    <row r="403" spans="1:38" ht="13.5" customHeight="1">
      <c r="A403" s="34"/>
      <c r="B403" s="34"/>
      <c r="C403" s="39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/>
      <c r="AL403" s="34"/>
    </row>
    <row r="404" spans="1:38" ht="13.5" customHeight="1">
      <c r="A404" s="34"/>
      <c r="B404" s="34"/>
      <c r="C404" s="39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/>
      <c r="AL404" s="34"/>
    </row>
    <row r="405" spans="1:38" ht="13.5" customHeight="1">
      <c r="A405" s="34"/>
      <c r="B405" s="34"/>
      <c r="C405" s="39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/>
      <c r="AL405" s="34"/>
    </row>
    <row r="406" spans="1:38" ht="13.5" customHeight="1">
      <c r="A406" s="34"/>
      <c r="B406" s="34"/>
      <c r="C406" s="39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/>
      <c r="AL406" s="34"/>
    </row>
    <row r="407" spans="1:38" ht="13.5" customHeight="1">
      <c r="A407" s="34"/>
      <c r="B407" s="34"/>
      <c r="C407" s="39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/>
      <c r="AL407" s="34"/>
    </row>
    <row r="408" spans="1:38" ht="13.5" customHeight="1">
      <c r="A408" s="34"/>
      <c r="B408" s="34"/>
      <c r="C408" s="39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/>
      <c r="AL408" s="34"/>
    </row>
    <row r="409" spans="1:38" ht="13.5" customHeight="1">
      <c r="A409" s="34"/>
      <c r="B409" s="34"/>
      <c r="C409" s="39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/>
      <c r="AL409" s="34"/>
    </row>
    <row r="410" spans="1:38" ht="13.5" customHeight="1">
      <c r="A410" s="34"/>
      <c r="B410" s="34"/>
      <c r="C410" s="39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/>
      <c r="AL410" s="34"/>
    </row>
    <row r="411" spans="1:38" ht="13.5" customHeight="1">
      <c r="A411" s="34"/>
      <c r="B411" s="34"/>
      <c r="C411" s="39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/>
      <c r="AL411" s="34"/>
    </row>
    <row r="412" spans="1:38" ht="13.5" customHeight="1">
      <c r="A412" s="34"/>
      <c r="B412" s="34"/>
      <c r="C412" s="39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/>
      <c r="AL412" s="34"/>
    </row>
    <row r="413" spans="1:38" ht="13.5" customHeight="1">
      <c r="A413" s="34"/>
      <c r="B413" s="34"/>
      <c r="C413" s="39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/>
      <c r="AL413" s="34"/>
    </row>
    <row r="414" spans="1:38" ht="13.5" customHeight="1">
      <c r="A414" s="34"/>
      <c r="B414" s="34"/>
      <c r="C414" s="39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/>
      <c r="AL414" s="34"/>
    </row>
  </sheetData>
  <sheetProtection password="82C9" sheet="1" objects="1" scenarios="1" selectLockedCells="1"/>
  <mergeCells count="15">
    <mergeCell ref="J3:AK3"/>
    <mergeCell ref="K5:M5"/>
    <mergeCell ref="O5:Q5"/>
    <mergeCell ref="S5:U5"/>
    <mergeCell ref="W5:Y5"/>
    <mergeCell ref="AA5:AC5"/>
    <mergeCell ref="AE5:AG5"/>
    <mergeCell ref="AI5:AK5"/>
    <mergeCell ref="AA6:AC6"/>
    <mergeCell ref="AE6:AG6"/>
    <mergeCell ref="AI6:AK6"/>
    <mergeCell ref="K6:M6"/>
    <mergeCell ref="O6:Q6"/>
    <mergeCell ref="S6:U6"/>
    <mergeCell ref="W6:Y6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indexed="48"/>
  </sheetPr>
  <dimension ref="A1:AM414"/>
  <sheetViews>
    <sheetView showZeros="0" workbookViewId="0">
      <selection activeCell="M7" sqref="M7"/>
    </sheetView>
  </sheetViews>
  <sheetFormatPr baseColWidth="10" defaultColWidth="9.1640625" defaultRowHeight="13.5" customHeight="1"/>
  <cols>
    <col min="1" max="1" width="2.6640625" style="40" customWidth="1"/>
    <col min="2" max="2" width="2.5" style="40" customWidth="1"/>
    <col min="3" max="3" width="3.6640625" style="40" customWidth="1"/>
    <col min="4" max="6" width="1.6640625" style="40" customWidth="1"/>
    <col min="7" max="7" width="3.6640625" style="40" customWidth="1"/>
    <col min="8" max="8" width="1.6640625" style="40" customWidth="1"/>
    <col min="9" max="9" width="5.1640625" style="40" customWidth="1"/>
    <col min="10" max="10" width="2.6640625" style="40" customWidth="1"/>
    <col min="11" max="11" width="5.6640625" style="40" customWidth="1"/>
    <col min="12" max="12" width="1.6640625" style="40" customWidth="1"/>
    <col min="13" max="13" width="5.6640625" style="40" customWidth="1"/>
    <col min="14" max="14" width="1.6640625" style="40" customWidth="1"/>
    <col min="15" max="15" width="5.6640625" style="40" customWidth="1"/>
    <col min="16" max="16" width="1.6640625" style="40" customWidth="1"/>
    <col min="17" max="17" width="5.6640625" style="40" customWidth="1"/>
    <col min="18" max="18" width="1.6640625" style="40" customWidth="1"/>
    <col min="19" max="19" width="5.6640625" style="40" customWidth="1"/>
    <col min="20" max="20" width="1.6640625" style="40" customWidth="1"/>
    <col min="21" max="21" width="5.6640625" style="40" customWidth="1"/>
    <col min="22" max="22" width="1.6640625" style="40" customWidth="1"/>
    <col min="23" max="23" width="5.6640625" style="40" customWidth="1"/>
    <col min="24" max="24" width="1.6640625" style="40" customWidth="1"/>
    <col min="25" max="25" width="5.6640625" style="40" customWidth="1"/>
    <col min="26" max="26" width="1.6640625" style="40" customWidth="1"/>
    <col min="27" max="27" width="5.6640625" style="40" customWidth="1"/>
    <col min="28" max="28" width="1.6640625" style="40" customWidth="1"/>
    <col min="29" max="29" width="5.6640625" style="40" customWidth="1"/>
    <col min="30" max="30" width="1.6640625" style="40" customWidth="1"/>
    <col min="31" max="31" width="5.6640625" style="40" customWidth="1"/>
    <col min="32" max="32" width="1.6640625" style="40" customWidth="1"/>
    <col min="33" max="33" width="5.6640625" style="40" customWidth="1"/>
    <col min="34" max="34" width="1.6640625" style="40" customWidth="1"/>
    <col min="35" max="35" width="5.6640625" style="40" customWidth="1"/>
    <col min="36" max="36" width="1.6640625" style="40" customWidth="1"/>
    <col min="37" max="37" width="5.6640625" style="40" customWidth="1"/>
    <col min="38" max="38" width="2.5" style="40" customWidth="1"/>
    <col min="39" max="39" width="2.6640625" style="40" customWidth="1"/>
    <col min="40" max="40" width="5.6640625" style="40" customWidth="1"/>
    <col min="41" max="16384" width="9.1640625" style="40"/>
  </cols>
  <sheetData>
    <row r="1" spans="1:39" ht="13.5" customHeight="1" thickBo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83"/>
    </row>
    <row r="2" spans="1:39" ht="13.5" customHeight="1">
      <c r="A2" s="36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73"/>
      <c r="AM2" s="83"/>
    </row>
    <row r="3" spans="1:39" ht="13.5" customHeight="1">
      <c r="A3" s="36"/>
      <c r="B3" s="54"/>
      <c r="C3" s="10" t="s">
        <v>141</v>
      </c>
      <c r="D3" s="12"/>
      <c r="E3" s="12"/>
      <c r="F3" s="12"/>
      <c r="G3" s="12"/>
      <c r="H3" s="12"/>
      <c r="I3" s="12"/>
      <c r="J3" s="233" t="s">
        <v>137</v>
      </c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55"/>
      <c r="AM3" s="83"/>
    </row>
    <row r="4" spans="1:39" ht="13.5" customHeight="1" thickBot="1">
      <c r="A4" s="36"/>
      <c r="B4" s="54"/>
      <c r="C4" s="12"/>
      <c r="D4" s="12"/>
      <c r="E4" s="12"/>
      <c r="F4" s="12"/>
      <c r="G4" s="12"/>
      <c r="H4" s="12"/>
      <c r="I4" s="12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55"/>
      <c r="AM4" s="83"/>
    </row>
    <row r="5" spans="1:39" ht="13.5" customHeight="1">
      <c r="A5" s="36"/>
      <c r="B5" s="54"/>
      <c r="C5" s="12" t="s">
        <v>135</v>
      </c>
      <c r="D5" s="12"/>
      <c r="E5" s="12"/>
      <c r="F5" s="12"/>
      <c r="G5" s="12"/>
      <c r="H5" s="12"/>
      <c r="I5" s="12"/>
      <c r="J5" s="12"/>
      <c r="K5" s="234" t="s">
        <v>124</v>
      </c>
      <c r="L5" s="235"/>
      <c r="M5" s="236"/>
      <c r="N5" s="6"/>
      <c r="O5" s="234" t="s">
        <v>125</v>
      </c>
      <c r="P5" s="235"/>
      <c r="Q5" s="236"/>
      <c r="R5" s="6"/>
      <c r="S5" s="234" t="s">
        <v>126</v>
      </c>
      <c r="T5" s="235"/>
      <c r="U5" s="236"/>
      <c r="V5" s="6"/>
      <c r="W5" s="234" t="s">
        <v>127</v>
      </c>
      <c r="X5" s="235"/>
      <c r="Y5" s="236"/>
      <c r="Z5" s="6"/>
      <c r="AA5" s="234" t="s">
        <v>128</v>
      </c>
      <c r="AB5" s="235"/>
      <c r="AC5" s="236"/>
      <c r="AD5" s="6"/>
      <c r="AE5" s="234" t="s">
        <v>129</v>
      </c>
      <c r="AF5" s="235"/>
      <c r="AG5" s="236"/>
      <c r="AH5" s="6"/>
      <c r="AI5" s="234" t="s">
        <v>130</v>
      </c>
      <c r="AJ5" s="235"/>
      <c r="AK5" s="236"/>
      <c r="AL5" s="55"/>
      <c r="AM5" s="83"/>
    </row>
    <row r="6" spans="1:39" ht="13.5" customHeight="1" thickBot="1">
      <c r="A6" s="36"/>
      <c r="B6" s="54"/>
      <c r="C6" s="12"/>
      <c r="D6" s="12"/>
      <c r="E6" s="12"/>
      <c r="F6" s="12"/>
      <c r="G6" s="12"/>
      <c r="H6" s="12"/>
      <c r="I6" s="12"/>
      <c r="J6" s="12"/>
      <c r="K6" s="232" t="s">
        <v>142</v>
      </c>
      <c r="L6" s="230"/>
      <c r="M6" s="231"/>
      <c r="N6" s="6"/>
      <c r="O6" s="229" t="str">
        <f>+$K$6</f>
        <v>Keuken/Afw</v>
      </c>
      <c r="P6" s="230"/>
      <c r="Q6" s="231"/>
      <c r="R6" s="6"/>
      <c r="S6" s="229" t="str">
        <f>+$K$6</f>
        <v>Keuken/Afw</v>
      </c>
      <c r="T6" s="230"/>
      <c r="U6" s="231"/>
      <c r="V6" s="6"/>
      <c r="W6" s="229" t="str">
        <f>+$K$6</f>
        <v>Keuken/Afw</v>
      </c>
      <c r="X6" s="230"/>
      <c r="Y6" s="231"/>
      <c r="Z6" s="14"/>
      <c r="AA6" s="229" t="str">
        <f>+$K$6</f>
        <v>Keuken/Afw</v>
      </c>
      <c r="AB6" s="230"/>
      <c r="AC6" s="231"/>
      <c r="AD6" s="6"/>
      <c r="AE6" s="229" t="str">
        <f>+$K$6</f>
        <v>Keuken/Afw</v>
      </c>
      <c r="AF6" s="230"/>
      <c r="AG6" s="231"/>
      <c r="AH6" s="14"/>
      <c r="AI6" s="229" t="str">
        <f>+$K$6</f>
        <v>Keuken/Afw</v>
      </c>
      <c r="AJ6" s="230"/>
      <c r="AK6" s="231"/>
      <c r="AL6" s="55"/>
      <c r="AM6" s="83"/>
    </row>
    <row r="7" spans="1:39" ht="13.5" customHeight="1">
      <c r="A7" s="36"/>
      <c r="B7" s="54"/>
      <c r="C7" s="14">
        <v>9</v>
      </c>
      <c r="D7" s="11"/>
      <c r="E7" s="11" t="s">
        <v>3</v>
      </c>
      <c r="F7" s="11"/>
      <c r="G7" s="14">
        <v>10</v>
      </c>
      <c r="H7" s="11"/>
      <c r="I7" s="7" t="s">
        <v>133</v>
      </c>
      <c r="J7" s="12"/>
      <c r="K7" s="65">
        <v>0</v>
      </c>
      <c r="L7" s="81"/>
      <c r="M7" s="67">
        <v>0</v>
      </c>
      <c r="N7" s="37"/>
      <c r="O7" s="65">
        <v>0</v>
      </c>
      <c r="P7" s="81"/>
      <c r="Q7" s="67">
        <v>0</v>
      </c>
      <c r="R7" s="12"/>
      <c r="S7" s="65">
        <v>0</v>
      </c>
      <c r="T7" s="81"/>
      <c r="U7" s="67">
        <v>0</v>
      </c>
      <c r="V7" s="37"/>
      <c r="W7" s="65">
        <v>0</v>
      </c>
      <c r="X7" s="81"/>
      <c r="Y7" s="67">
        <v>0</v>
      </c>
      <c r="Z7" s="12"/>
      <c r="AA7" s="65">
        <v>0</v>
      </c>
      <c r="AB7" s="81"/>
      <c r="AC7" s="67">
        <v>0</v>
      </c>
      <c r="AD7" s="37"/>
      <c r="AE7" s="65">
        <v>0</v>
      </c>
      <c r="AF7" s="81"/>
      <c r="AG7" s="67">
        <v>0</v>
      </c>
      <c r="AH7" s="12"/>
      <c r="AI7" s="65">
        <v>0</v>
      </c>
      <c r="AJ7" s="81"/>
      <c r="AK7" s="67">
        <v>0</v>
      </c>
      <c r="AL7" s="56"/>
      <c r="AM7" s="83"/>
    </row>
    <row r="8" spans="1:39" ht="13.5" customHeight="1">
      <c r="A8" s="36"/>
      <c r="B8" s="54"/>
      <c r="C8" s="14">
        <f>IF(+G7&gt;24,G7-24,G7)</f>
        <v>10</v>
      </c>
      <c r="D8" s="11"/>
      <c r="E8" s="12" t="s">
        <v>3</v>
      </c>
      <c r="F8" s="11"/>
      <c r="G8" s="14">
        <f>IF(C8&gt;23,C8-24+1,+C8+1)</f>
        <v>11</v>
      </c>
      <c r="H8" s="11"/>
      <c r="I8" s="7" t="s">
        <v>133</v>
      </c>
      <c r="J8" s="12"/>
      <c r="K8" s="65">
        <v>0</v>
      </c>
      <c r="L8" s="81"/>
      <c r="M8" s="67">
        <v>0</v>
      </c>
      <c r="N8" s="37"/>
      <c r="O8" s="65">
        <v>0</v>
      </c>
      <c r="P8" s="81"/>
      <c r="Q8" s="67">
        <v>0</v>
      </c>
      <c r="R8" s="12"/>
      <c r="S8" s="65">
        <v>0</v>
      </c>
      <c r="T8" s="81"/>
      <c r="U8" s="67">
        <v>0</v>
      </c>
      <c r="V8" s="37"/>
      <c r="W8" s="65">
        <v>0</v>
      </c>
      <c r="X8" s="81"/>
      <c r="Y8" s="67">
        <v>0</v>
      </c>
      <c r="Z8" s="12"/>
      <c r="AA8" s="65">
        <v>0</v>
      </c>
      <c r="AB8" s="81"/>
      <c r="AC8" s="67">
        <v>0</v>
      </c>
      <c r="AD8" s="37"/>
      <c r="AE8" s="65">
        <v>0</v>
      </c>
      <c r="AF8" s="81"/>
      <c r="AG8" s="67">
        <v>0</v>
      </c>
      <c r="AH8" s="12"/>
      <c r="AI8" s="65">
        <v>0</v>
      </c>
      <c r="AJ8" s="81"/>
      <c r="AK8" s="67">
        <v>0</v>
      </c>
      <c r="AL8" s="56"/>
      <c r="AM8" s="83"/>
    </row>
    <row r="9" spans="1:39" ht="13.5" customHeight="1">
      <c r="A9" s="36"/>
      <c r="B9" s="54"/>
      <c r="C9" s="14">
        <f t="shared" ref="C9:C21" si="0">IF(+G8&gt;24,G8-24,G8)</f>
        <v>11</v>
      </c>
      <c r="D9" s="11"/>
      <c r="E9" s="12" t="s">
        <v>3</v>
      </c>
      <c r="F9" s="11"/>
      <c r="G9" s="14">
        <f t="shared" ref="G9:G21" si="1">IF(C9&gt;23,C9-24+1,+C9+1)</f>
        <v>12</v>
      </c>
      <c r="H9" s="11"/>
      <c r="I9" s="7" t="s">
        <v>133</v>
      </c>
      <c r="J9" s="12"/>
      <c r="K9" s="65"/>
      <c r="L9" s="81"/>
      <c r="M9" s="67"/>
      <c r="N9" s="37"/>
      <c r="O9" s="65"/>
      <c r="P9" s="81"/>
      <c r="Q9" s="67"/>
      <c r="R9" s="12"/>
      <c r="S9" s="65"/>
      <c r="T9" s="81"/>
      <c r="U9" s="67"/>
      <c r="V9" s="37"/>
      <c r="W9" s="65"/>
      <c r="X9" s="81"/>
      <c r="Y9" s="67"/>
      <c r="Z9" s="12"/>
      <c r="AA9" s="65"/>
      <c r="AB9" s="81"/>
      <c r="AC9" s="67"/>
      <c r="AD9" s="37"/>
      <c r="AE9" s="65"/>
      <c r="AF9" s="81"/>
      <c r="AG9" s="67"/>
      <c r="AH9" s="12"/>
      <c r="AI9" s="65"/>
      <c r="AJ9" s="81"/>
      <c r="AK9" s="67"/>
      <c r="AL9" s="56"/>
      <c r="AM9" s="83"/>
    </row>
    <row r="10" spans="1:39" ht="13.5" customHeight="1">
      <c r="A10" s="36"/>
      <c r="B10" s="54"/>
      <c r="C10" s="14">
        <f t="shared" si="0"/>
        <v>12</v>
      </c>
      <c r="D10" s="11"/>
      <c r="E10" s="12" t="s">
        <v>3</v>
      </c>
      <c r="F10" s="11"/>
      <c r="G10" s="14">
        <f t="shared" si="1"/>
        <v>13</v>
      </c>
      <c r="H10" s="11"/>
      <c r="I10" s="7" t="s">
        <v>133</v>
      </c>
      <c r="J10" s="12"/>
      <c r="K10" s="65">
        <v>0</v>
      </c>
      <c r="L10" s="81"/>
      <c r="M10" s="67">
        <v>0</v>
      </c>
      <c r="N10" s="37"/>
      <c r="O10" s="65">
        <v>0</v>
      </c>
      <c r="P10" s="81"/>
      <c r="Q10" s="67">
        <v>0</v>
      </c>
      <c r="R10" s="12"/>
      <c r="S10" s="65">
        <v>0</v>
      </c>
      <c r="T10" s="81"/>
      <c r="U10" s="67">
        <v>0</v>
      </c>
      <c r="V10" s="37"/>
      <c r="W10" s="65">
        <v>0</v>
      </c>
      <c r="X10" s="81"/>
      <c r="Y10" s="67">
        <v>0</v>
      </c>
      <c r="Z10" s="12"/>
      <c r="AA10" s="65">
        <v>0</v>
      </c>
      <c r="AB10" s="81"/>
      <c r="AC10" s="67">
        <v>0</v>
      </c>
      <c r="AD10" s="37"/>
      <c r="AE10" s="65">
        <v>0</v>
      </c>
      <c r="AF10" s="81"/>
      <c r="AG10" s="67">
        <v>0</v>
      </c>
      <c r="AH10" s="12"/>
      <c r="AI10" s="65">
        <v>0</v>
      </c>
      <c r="AJ10" s="81"/>
      <c r="AK10" s="67">
        <v>0</v>
      </c>
      <c r="AL10" s="56"/>
      <c r="AM10" s="83"/>
    </row>
    <row r="11" spans="1:39" ht="13.5" customHeight="1">
      <c r="A11" s="36"/>
      <c r="B11" s="54"/>
      <c r="C11" s="14">
        <f t="shared" si="0"/>
        <v>13</v>
      </c>
      <c r="D11" s="11"/>
      <c r="E11" s="12" t="s">
        <v>3</v>
      </c>
      <c r="F11" s="11"/>
      <c r="G11" s="14">
        <f t="shared" si="1"/>
        <v>14</v>
      </c>
      <c r="H11" s="11"/>
      <c r="I11" s="7" t="s">
        <v>133</v>
      </c>
      <c r="J11" s="12"/>
      <c r="K11" s="65">
        <v>0</v>
      </c>
      <c r="L11" s="81"/>
      <c r="M11" s="67">
        <v>0</v>
      </c>
      <c r="N11" s="37"/>
      <c r="O11" s="65">
        <v>0</v>
      </c>
      <c r="P11" s="81"/>
      <c r="Q11" s="67">
        <v>0</v>
      </c>
      <c r="R11" s="12"/>
      <c r="S11" s="65">
        <v>0</v>
      </c>
      <c r="T11" s="81"/>
      <c r="U11" s="67">
        <v>0</v>
      </c>
      <c r="V11" s="37"/>
      <c r="W11" s="65">
        <v>0</v>
      </c>
      <c r="X11" s="81"/>
      <c r="Y11" s="67">
        <v>0</v>
      </c>
      <c r="Z11" s="12"/>
      <c r="AA11" s="65">
        <v>0</v>
      </c>
      <c r="AB11" s="81"/>
      <c r="AC11" s="67">
        <v>0</v>
      </c>
      <c r="AD11" s="37"/>
      <c r="AE11" s="65">
        <v>0</v>
      </c>
      <c r="AF11" s="81"/>
      <c r="AG11" s="67">
        <v>0</v>
      </c>
      <c r="AH11" s="12"/>
      <c r="AI11" s="65">
        <v>0</v>
      </c>
      <c r="AJ11" s="81"/>
      <c r="AK11" s="67">
        <v>0</v>
      </c>
      <c r="AL11" s="56"/>
      <c r="AM11" s="83"/>
    </row>
    <row r="12" spans="1:39" ht="13.5" customHeight="1">
      <c r="A12" s="36"/>
      <c r="B12" s="54"/>
      <c r="C12" s="14">
        <f t="shared" si="0"/>
        <v>14</v>
      </c>
      <c r="D12" s="11"/>
      <c r="E12" s="12" t="s">
        <v>3</v>
      </c>
      <c r="F12" s="11"/>
      <c r="G12" s="14">
        <f t="shared" si="1"/>
        <v>15</v>
      </c>
      <c r="H12" s="11"/>
      <c r="I12" s="7" t="s">
        <v>133</v>
      </c>
      <c r="J12" s="12"/>
      <c r="K12" s="65">
        <v>0</v>
      </c>
      <c r="L12" s="81"/>
      <c r="M12" s="67">
        <v>0</v>
      </c>
      <c r="N12" s="37"/>
      <c r="O12" s="65">
        <v>0</v>
      </c>
      <c r="P12" s="81"/>
      <c r="Q12" s="67">
        <v>0</v>
      </c>
      <c r="R12" s="12"/>
      <c r="S12" s="65">
        <v>0</v>
      </c>
      <c r="T12" s="81"/>
      <c r="U12" s="67">
        <v>0</v>
      </c>
      <c r="V12" s="37"/>
      <c r="W12" s="65">
        <v>0</v>
      </c>
      <c r="X12" s="81"/>
      <c r="Y12" s="67">
        <v>0</v>
      </c>
      <c r="Z12" s="12"/>
      <c r="AA12" s="65">
        <v>0</v>
      </c>
      <c r="AB12" s="81"/>
      <c r="AC12" s="67">
        <v>0</v>
      </c>
      <c r="AD12" s="37"/>
      <c r="AE12" s="65">
        <v>0</v>
      </c>
      <c r="AF12" s="81"/>
      <c r="AG12" s="67">
        <v>0</v>
      </c>
      <c r="AH12" s="12"/>
      <c r="AI12" s="65">
        <v>0</v>
      </c>
      <c r="AJ12" s="81"/>
      <c r="AK12" s="67">
        <v>0</v>
      </c>
      <c r="AL12" s="56"/>
      <c r="AM12" s="83"/>
    </row>
    <row r="13" spans="1:39" ht="13.5" customHeight="1">
      <c r="A13" s="36"/>
      <c r="B13" s="54"/>
      <c r="C13" s="14">
        <f t="shared" si="0"/>
        <v>15</v>
      </c>
      <c r="D13" s="11"/>
      <c r="E13" s="12" t="s">
        <v>3</v>
      </c>
      <c r="F13" s="11"/>
      <c r="G13" s="14">
        <f t="shared" si="1"/>
        <v>16</v>
      </c>
      <c r="H13" s="11"/>
      <c r="I13" s="7" t="s">
        <v>133</v>
      </c>
      <c r="J13" s="12"/>
      <c r="K13" s="65">
        <v>0</v>
      </c>
      <c r="L13" s="81"/>
      <c r="M13" s="67">
        <v>0</v>
      </c>
      <c r="N13" s="37"/>
      <c r="O13" s="65">
        <v>0</v>
      </c>
      <c r="P13" s="81"/>
      <c r="Q13" s="67">
        <v>0</v>
      </c>
      <c r="R13" s="12"/>
      <c r="S13" s="65">
        <v>0</v>
      </c>
      <c r="T13" s="81"/>
      <c r="U13" s="67">
        <v>0</v>
      </c>
      <c r="V13" s="37"/>
      <c r="W13" s="65">
        <v>0</v>
      </c>
      <c r="X13" s="81"/>
      <c r="Y13" s="67">
        <v>0</v>
      </c>
      <c r="Z13" s="12"/>
      <c r="AA13" s="65">
        <v>0</v>
      </c>
      <c r="AB13" s="81"/>
      <c r="AC13" s="67">
        <v>0</v>
      </c>
      <c r="AD13" s="37"/>
      <c r="AE13" s="65">
        <v>0</v>
      </c>
      <c r="AF13" s="81"/>
      <c r="AG13" s="67">
        <v>0</v>
      </c>
      <c r="AH13" s="12"/>
      <c r="AI13" s="65">
        <v>0</v>
      </c>
      <c r="AJ13" s="81"/>
      <c r="AK13" s="67">
        <v>0</v>
      </c>
      <c r="AL13" s="56"/>
      <c r="AM13" s="83"/>
    </row>
    <row r="14" spans="1:39" ht="13.5" customHeight="1">
      <c r="A14" s="36"/>
      <c r="B14" s="54"/>
      <c r="C14" s="14">
        <f t="shared" si="0"/>
        <v>16</v>
      </c>
      <c r="D14" s="11"/>
      <c r="E14" s="12" t="s">
        <v>3</v>
      </c>
      <c r="F14" s="11"/>
      <c r="G14" s="14">
        <f t="shared" si="1"/>
        <v>17</v>
      </c>
      <c r="H14" s="11"/>
      <c r="I14" s="7" t="s">
        <v>133</v>
      </c>
      <c r="J14" s="12"/>
      <c r="K14" s="65">
        <v>0</v>
      </c>
      <c r="L14" s="81"/>
      <c r="M14" s="67">
        <v>0</v>
      </c>
      <c r="N14" s="37"/>
      <c r="O14" s="65">
        <v>0</v>
      </c>
      <c r="P14" s="81"/>
      <c r="Q14" s="67">
        <v>0</v>
      </c>
      <c r="R14" s="12"/>
      <c r="S14" s="65">
        <v>0</v>
      </c>
      <c r="T14" s="81"/>
      <c r="U14" s="67">
        <v>0</v>
      </c>
      <c r="V14" s="37"/>
      <c r="W14" s="65">
        <v>0</v>
      </c>
      <c r="X14" s="81"/>
      <c r="Y14" s="67">
        <v>0</v>
      </c>
      <c r="Z14" s="12"/>
      <c r="AA14" s="65">
        <v>0</v>
      </c>
      <c r="AB14" s="81"/>
      <c r="AC14" s="67">
        <v>0</v>
      </c>
      <c r="AD14" s="37"/>
      <c r="AE14" s="65">
        <v>0</v>
      </c>
      <c r="AF14" s="81"/>
      <c r="AG14" s="67">
        <v>0</v>
      </c>
      <c r="AH14" s="12"/>
      <c r="AI14" s="65">
        <v>0</v>
      </c>
      <c r="AJ14" s="81"/>
      <c r="AK14" s="67">
        <v>0</v>
      </c>
      <c r="AL14" s="56"/>
      <c r="AM14" s="83"/>
    </row>
    <row r="15" spans="1:39" ht="13.5" customHeight="1">
      <c r="A15" s="36"/>
      <c r="B15" s="54"/>
      <c r="C15" s="14">
        <f t="shared" si="0"/>
        <v>17</v>
      </c>
      <c r="D15" s="11"/>
      <c r="E15" s="12" t="s">
        <v>3</v>
      </c>
      <c r="F15" s="11"/>
      <c r="G15" s="14">
        <f t="shared" si="1"/>
        <v>18</v>
      </c>
      <c r="H15" s="11"/>
      <c r="I15" s="7" t="s">
        <v>133</v>
      </c>
      <c r="J15" s="12"/>
      <c r="K15" s="65">
        <v>0</v>
      </c>
      <c r="L15" s="81"/>
      <c r="M15" s="67">
        <v>0</v>
      </c>
      <c r="N15" s="37"/>
      <c r="O15" s="65">
        <v>0</v>
      </c>
      <c r="P15" s="81"/>
      <c r="Q15" s="67">
        <v>0</v>
      </c>
      <c r="R15" s="12"/>
      <c r="S15" s="65">
        <v>0</v>
      </c>
      <c r="T15" s="81"/>
      <c r="U15" s="67">
        <v>0</v>
      </c>
      <c r="V15" s="37"/>
      <c r="W15" s="65">
        <v>0</v>
      </c>
      <c r="X15" s="81"/>
      <c r="Y15" s="67">
        <v>0</v>
      </c>
      <c r="Z15" s="12"/>
      <c r="AA15" s="65">
        <v>0</v>
      </c>
      <c r="AB15" s="81"/>
      <c r="AC15" s="67">
        <v>0</v>
      </c>
      <c r="AD15" s="37"/>
      <c r="AE15" s="65">
        <v>0</v>
      </c>
      <c r="AF15" s="81"/>
      <c r="AG15" s="67">
        <v>0</v>
      </c>
      <c r="AH15" s="12"/>
      <c r="AI15" s="65">
        <v>0</v>
      </c>
      <c r="AJ15" s="81"/>
      <c r="AK15" s="67">
        <v>0</v>
      </c>
      <c r="AL15" s="56"/>
      <c r="AM15" s="83"/>
    </row>
    <row r="16" spans="1:39" ht="13.5" customHeight="1">
      <c r="A16" s="36"/>
      <c r="B16" s="54"/>
      <c r="C16" s="14">
        <f t="shared" si="0"/>
        <v>18</v>
      </c>
      <c r="D16" s="11"/>
      <c r="E16" s="12" t="s">
        <v>3</v>
      </c>
      <c r="F16" s="11"/>
      <c r="G16" s="14">
        <f t="shared" si="1"/>
        <v>19</v>
      </c>
      <c r="H16" s="11"/>
      <c r="I16" s="7" t="s">
        <v>133</v>
      </c>
      <c r="J16" s="12"/>
      <c r="K16" s="65">
        <v>0</v>
      </c>
      <c r="L16" s="81"/>
      <c r="M16" s="67">
        <v>0</v>
      </c>
      <c r="N16" s="37"/>
      <c r="O16" s="65">
        <v>0</v>
      </c>
      <c r="P16" s="81"/>
      <c r="Q16" s="67">
        <v>0</v>
      </c>
      <c r="R16" s="12"/>
      <c r="S16" s="65">
        <v>0</v>
      </c>
      <c r="T16" s="81"/>
      <c r="U16" s="67">
        <v>0</v>
      </c>
      <c r="V16" s="37"/>
      <c r="W16" s="65">
        <v>0</v>
      </c>
      <c r="X16" s="81"/>
      <c r="Y16" s="67">
        <v>0</v>
      </c>
      <c r="Z16" s="12"/>
      <c r="AA16" s="65">
        <v>0</v>
      </c>
      <c r="AB16" s="81"/>
      <c r="AC16" s="67">
        <v>0</v>
      </c>
      <c r="AD16" s="37"/>
      <c r="AE16" s="65">
        <v>0</v>
      </c>
      <c r="AF16" s="81"/>
      <c r="AG16" s="67">
        <v>0</v>
      </c>
      <c r="AH16" s="12"/>
      <c r="AI16" s="65">
        <v>0</v>
      </c>
      <c r="AJ16" s="81"/>
      <c r="AK16" s="67">
        <v>0</v>
      </c>
      <c r="AL16" s="56"/>
      <c r="AM16" s="83"/>
    </row>
    <row r="17" spans="1:39" ht="13.5" customHeight="1">
      <c r="A17" s="36"/>
      <c r="B17" s="54"/>
      <c r="C17" s="14">
        <f t="shared" si="0"/>
        <v>19</v>
      </c>
      <c r="D17" s="11"/>
      <c r="E17" s="12" t="s">
        <v>3</v>
      </c>
      <c r="F17" s="11"/>
      <c r="G17" s="14">
        <f t="shared" si="1"/>
        <v>20</v>
      </c>
      <c r="H17" s="11"/>
      <c r="I17" s="7" t="s">
        <v>133</v>
      </c>
      <c r="J17" s="12"/>
      <c r="K17" s="65">
        <v>0</v>
      </c>
      <c r="L17" s="81"/>
      <c r="M17" s="67">
        <v>0</v>
      </c>
      <c r="N17" s="37"/>
      <c r="O17" s="65">
        <v>0</v>
      </c>
      <c r="P17" s="81"/>
      <c r="Q17" s="67">
        <v>0</v>
      </c>
      <c r="R17" s="12"/>
      <c r="S17" s="65">
        <v>0</v>
      </c>
      <c r="T17" s="81"/>
      <c r="U17" s="67">
        <v>0</v>
      </c>
      <c r="V17" s="37"/>
      <c r="W17" s="65">
        <v>0</v>
      </c>
      <c r="X17" s="81"/>
      <c r="Y17" s="67">
        <v>0</v>
      </c>
      <c r="Z17" s="12"/>
      <c r="AA17" s="65">
        <v>0</v>
      </c>
      <c r="AB17" s="81"/>
      <c r="AC17" s="67">
        <v>0</v>
      </c>
      <c r="AD17" s="37"/>
      <c r="AE17" s="65">
        <v>0</v>
      </c>
      <c r="AF17" s="81"/>
      <c r="AG17" s="67">
        <v>0</v>
      </c>
      <c r="AH17" s="12"/>
      <c r="AI17" s="65">
        <v>0</v>
      </c>
      <c r="AJ17" s="81"/>
      <c r="AK17" s="67">
        <v>0</v>
      </c>
      <c r="AL17" s="56"/>
      <c r="AM17" s="83"/>
    </row>
    <row r="18" spans="1:39" ht="13.5" customHeight="1">
      <c r="A18" s="36"/>
      <c r="B18" s="54"/>
      <c r="C18" s="14">
        <f t="shared" si="0"/>
        <v>20</v>
      </c>
      <c r="D18" s="11"/>
      <c r="E18" s="12" t="s">
        <v>3</v>
      </c>
      <c r="F18" s="11"/>
      <c r="G18" s="14">
        <f t="shared" si="1"/>
        <v>21</v>
      </c>
      <c r="H18" s="11"/>
      <c r="I18" s="7" t="s">
        <v>133</v>
      </c>
      <c r="J18" s="12"/>
      <c r="K18" s="65">
        <v>0</v>
      </c>
      <c r="L18" s="81"/>
      <c r="M18" s="67">
        <v>0</v>
      </c>
      <c r="N18" s="37"/>
      <c r="O18" s="65">
        <v>0</v>
      </c>
      <c r="P18" s="81"/>
      <c r="Q18" s="67">
        <v>0</v>
      </c>
      <c r="R18" s="12"/>
      <c r="S18" s="65">
        <v>0</v>
      </c>
      <c r="T18" s="81"/>
      <c r="U18" s="67">
        <v>0</v>
      </c>
      <c r="V18" s="37"/>
      <c r="W18" s="65">
        <v>0</v>
      </c>
      <c r="X18" s="81"/>
      <c r="Y18" s="67">
        <v>0</v>
      </c>
      <c r="Z18" s="12"/>
      <c r="AA18" s="65">
        <v>0</v>
      </c>
      <c r="AB18" s="81"/>
      <c r="AC18" s="67">
        <v>0</v>
      </c>
      <c r="AD18" s="37"/>
      <c r="AE18" s="65">
        <v>0</v>
      </c>
      <c r="AF18" s="81"/>
      <c r="AG18" s="67">
        <v>0</v>
      </c>
      <c r="AH18" s="12"/>
      <c r="AI18" s="65">
        <v>0</v>
      </c>
      <c r="AJ18" s="81"/>
      <c r="AK18" s="67">
        <v>0</v>
      </c>
      <c r="AL18" s="56"/>
      <c r="AM18" s="83"/>
    </row>
    <row r="19" spans="1:39" ht="13.5" customHeight="1">
      <c r="A19" s="36"/>
      <c r="B19" s="54"/>
      <c r="C19" s="14">
        <f t="shared" si="0"/>
        <v>21</v>
      </c>
      <c r="D19" s="11"/>
      <c r="E19" s="12" t="s">
        <v>3</v>
      </c>
      <c r="F19" s="11"/>
      <c r="G19" s="14">
        <f t="shared" si="1"/>
        <v>22</v>
      </c>
      <c r="H19" s="11"/>
      <c r="I19" s="7" t="s">
        <v>133</v>
      </c>
      <c r="J19" s="12"/>
      <c r="K19" s="65">
        <v>0</v>
      </c>
      <c r="L19" s="81"/>
      <c r="M19" s="67">
        <v>0</v>
      </c>
      <c r="N19" s="37"/>
      <c r="O19" s="65">
        <v>0</v>
      </c>
      <c r="P19" s="81"/>
      <c r="Q19" s="67">
        <v>0</v>
      </c>
      <c r="R19" s="12"/>
      <c r="S19" s="65">
        <v>0</v>
      </c>
      <c r="T19" s="81"/>
      <c r="U19" s="67">
        <v>0</v>
      </c>
      <c r="V19" s="37"/>
      <c r="W19" s="65">
        <v>0</v>
      </c>
      <c r="X19" s="81"/>
      <c r="Y19" s="67">
        <v>0</v>
      </c>
      <c r="Z19" s="12"/>
      <c r="AA19" s="65">
        <v>0</v>
      </c>
      <c r="AB19" s="81"/>
      <c r="AC19" s="67">
        <v>0</v>
      </c>
      <c r="AD19" s="37"/>
      <c r="AE19" s="65">
        <v>0</v>
      </c>
      <c r="AF19" s="81"/>
      <c r="AG19" s="67">
        <v>0</v>
      </c>
      <c r="AH19" s="12"/>
      <c r="AI19" s="65">
        <v>0</v>
      </c>
      <c r="AJ19" s="81"/>
      <c r="AK19" s="67">
        <v>0</v>
      </c>
      <c r="AL19" s="56"/>
      <c r="AM19" s="83"/>
    </row>
    <row r="20" spans="1:39" ht="13.5" customHeight="1">
      <c r="A20" s="36"/>
      <c r="B20" s="54"/>
      <c r="C20" s="14">
        <f t="shared" si="0"/>
        <v>22</v>
      </c>
      <c r="D20" s="11"/>
      <c r="E20" s="12" t="s">
        <v>3</v>
      </c>
      <c r="F20" s="11"/>
      <c r="G20" s="14">
        <f t="shared" si="1"/>
        <v>23</v>
      </c>
      <c r="H20" s="11"/>
      <c r="I20" s="7" t="s">
        <v>133</v>
      </c>
      <c r="J20" s="12"/>
      <c r="K20" s="65">
        <v>0</v>
      </c>
      <c r="L20" s="81"/>
      <c r="M20" s="67">
        <v>0</v>
      </c>
      <c r="N20" s="37"/>
      <c r="O20" s="65">
        <v>0</v>
      </c>
      <c r="P20" s="81"/>
      <c r="Q20" s="67">
        <v>0</v>
      </c>
      <c r="R20" s="12"/>
      <c r="S20" s="65">
        <v>0</v>
      </c>
      <c r="T20" s="81"/>
      <c r="U20" s="67">
        <v>0</v>
      </c>
      <c r="V20" s="37"/>
      <c r="W20" s="65">
        <v>0</v>
      </c>
      <c r="X20" s="81"/>
      <c r="Y20" s="67">
        <v>0</v>
      </c>
      <c r="Z20" s="12"/>
      <c r="AA20" s="65">
        <v>0</v>
      </c>
      <c r="AB20" s="81"/>
      <c r="AC20" s="67">
        <v>0</v>
      </c>
      <c r="AD20" s="37"/>
      <c r="AE20" s="65">
        <v>0</v>
      </c>
      <c r="AF20" s="81"/>
      <c r="AG20" s="67">
        <v>0</v>
      </c>
      <c r="AH20" s="12"/>
      <c r="AI20" s="65">
        <v>0</v>
      </c>
      <c r="AJ20" s="81"/>
      <c r="AK20" s="67">
        <v>0</v>
      </c>
      <c r="AL20" s="56"/>
      <c r="AM20" s="83"/>
    </row>
    <row r="21" spans="1:39" ht="13.5" customHeight="1">
      <c r="A21" s="36"/>
      <c r="B21" s="54"/>
      <c r="C21" s="14">
        <f t="shared" si="0"/>
        <v>23</v>
      </c>
      <c r="D21" s="11"/>
      <c r="E21" s="12" t="s">
        <v>3</v>
      </c>
      <c r="F21" s="11"/>
      <c r="G21" s="14">
        <f t="shared" si="1"/>
        <v>24</v>
      </c>
      <c r="H21" s="11"/>
      <c r="I21" s="7" t="s">
        <v>133</v>
      </c>
      <c r="J21" s="12"/>
      <c r="K21" s="65">
        <v>0</v>
      </c>
      <c r="L21" s="81"/>
      <c r="M21" s="67">
        <v>0</v>
      </c>
      <c r="N21" s="37"/>
      <c r="O21" s="65">
        <v>0</v>
      </c>
      <c r="P21" s="81"/>
      <c r="Q21" s="67">
        <v>0</v>
      </c>
      <c r="R21" s="12"/>
      <c r="S21" s="65">
        <v>0</v>
      </c>
      <c r="T21" s="81"/>
      <c r="U21" s="67">
        <v>0</v>
      </c>
      <c r="V21" s="37"/>
      <c r="W21" s="65">
        <v>0</v>
      </c>
      <c r="X21" s="81"/>
      <c r="Y21" s="67">
        <v>0</v>
      </c>
      <c r="Z21" s="12"/>
      <c r="AA21" s="65">
        <v>0</v>
      </c>
      <c r="AB21" s="81"/>
      <c r="AC21" s="67">
        <v>0</v>
      </c>
      <c r="AD21" s="37"/>
      <c r="AE21" s="65">
        <v>0</v>
      </c>
      <c r="AF21" s="81"/>
      <c r="AG21" s="67">
        <v>0</v>
      </c>
      <c r="AH21" s="12"/>
      <c r="AI21" s="65">
        <v>0</v>
      </c>
      <c r="AJ21" s="81"/>
      <c r="AK21" s="67">
        <v>0</v>
      </c>
      <c r="AL21" s="56"/>
      <c r="AM21" s="83"/>
    </row>
    <row r="22" spans="1:39" ht="13.5" customHeight="1">
      <c r="A22" s="36"/>
      <c r="B22" s="54"/>
      <c r="C22" s="14">
        <f t="shared" ref="C22:C28" si="2">IF(+G21&gt;24,G21-24,G21)</f>
        <v>24</v>
      </c>
      <c r="D22" s="11"/>
      <c r="E22" s="12" t="s">
        <v>3</v>
      </c>
      <c r="F22" s="11"/>
      <c r="G22" s="14">
        <f t="shared" ref="G22:G28" si="3">IF(C22&gt;23,C22-24+1,+C22+1)</f>
        <v>1</v>
      </c>
      <c r="H22" s="11"/>
      <c r="I22" s="7" t="s">
        <v>133</v>
      </c>
      <c r="J22" s="12"/>
      <c r="K22" s="65">
        <v>0</v>
      </c>
      <c r="L22" s="81"/>
      <c r="M22" s="67">
        <v>0</v>
      </c>
      <c r="N22" s="37"/>
      <c r="O22" s="65">
        <v>0</v>
      </c>
      <c r="P22" s="81"/>
      <c r="Q22" s="67">
        <v>0</v>
      </c>
      <c r="R22" s="12"/>
      <c r="S22" s="65">
        <v>0</v>
      </c>
      <c r="T22" s="81"/>
      <c r="U22" s="67">
        <v>0</v>
      </c>
      <c r="V22" s="37"/>
      <c r="W22" s="65">
        <v>0</v>
      </c>
      <c r="X22" s="81"/>
      <c r="Y22" s="67">
        <v>0</v>
      </c>
      <c r="Z22" s="12"/>
      <c r="AA22" s="65">
        <v>0</v>
      </c>
      <c r="AB22" s="81"/>
      <c r="AC22" s="67">
        <v>0</v>
      </c>
      <c r="AD22" s="37"/>
      <c r="AE22" s="65">
        <v>0</v>
      </c>
      <c r="AF22" s="81"/>
      <c r="AG22" s="67">
        <v>0</v>
      </c>
      <c r="AH22" s="12"/>
      <c r="AI22" s="65">
        <v>0</v>
      </c>
      <c r="AJ22" s="81"/>
      <c r="AK22" s="67">
        <v>0</v>
      </c>
      <c r="AL22" s="56"/>
      <c r="AM22" s="83"/>
    </row>
    <row r="23" spans="1:39" ht="13.5" customHeight="1">
      <c r="A23" s="36"/>
      <c r="B23" s="54"/>
      <c r="C23" s="14">
        <f t="shared" si="2"/>
        <v>1</v>
      </c>
      <c r="D23" s="11"/>
      <c r="E23" s="12" t="s">
        <v>3</v>
      </c>
      <c r="F23" s="11"/>
      <c r="G23" s="14">
        <f t="shared" si="3"/>
        <v>2</v>
      </c>
      <c r="H23" s="11"/>
      <c r="I23" s="7" t="s">
        <v>133</v>
      </c>
      <c r="J23" s="12"/>
      <c r="K23" s="65">
        <v>0</v>
      </c>
      <c r="L23" s="81"/>
      <c r="M23" s="67">
        <v>0</v>
      </c>
      <c r="N23" s="37"/>
      <c r="O23" s="65">
        <v>0</v>
      </c>
      <c r="P23" s="81"/>
      <c r="Q23" s="67">
        <v>0</v>
      </c>
      <c r="R23" s="12"/>
      <c r="S23" s="65">
        <v>0</v>
      </c>
      <c r="T23" s="81"/>
      <c r="U23" s="67">
        <v>0</v>
      </c>
      <c r="V23" s="37"/>
      <c r="W23" s="65">
        <v>0</v>
      </c>
      <c r="X23" s="81"/>
      <c r="Y23" s="67">
        <v>0</v>
      </c>
      <c r="Z23" s="12"/>
      <c r="AA23" s="65">
        <v>0</v>
      </c>
      <c r="AB23" s="81"/>
      <c r="AC23" s="67">
        <v>0</v>
      </c>
      <c r="AD23" s="37"/>
      <c r="AE23" s="65">
        <v>0</v>
      </c>
      <c r="AF23" s="81"/>
      <c r="AG23" s="67">
        <v>0</v>
      </c>
      <c r="AH23" s="12"/>
      <c r="AI23" s="65">
        <v>0</v>
      </c>
      <c r="AJ23" s="81"/>
      <c r="AK23" s="67">
        <v>0</v>
      </c>
      <c r="AL23" s="56"/>
      <c r="AM23" s="83"/>
    </row>
    <row r="24" spans="1:39" ht="13.5" customHeight="1">
      <c r="A24" s="36"/>
      <c r="B24" s="54"/>
      <c r="C24" s="14">
        <f t="shared" si="2"/>
        <v>2</v>
      </c>
      <c r="D24" s="11"/>
      <c r="E24" s="12" t="s">
        <v>3</v>
      </c>
      <c r="F24" s="11"/>
      <c r="G24" s="14">
        <f t="shared" si="3"/>
        <v>3</v>
      </c>
      <c r="H24" s="11"/>
      <c r="I24" s="7" t="s">
        <v>133</v>
      </c>
      <c r="J24" s="12"/>
      <c r="K24" s="65">
        <v>0</v>
      </c>
      <c r="L24" s="81"/>
      <c r="M24" s="67">
        <v>0</v>
      </c>
      <c r="N24" s="37"/>
      <c r="O24" s="65">
        <v>0</v>
      </c>
      <c r="P24" s="81"/>
      <c r="Q24" s="67">
        <v>0</v>
      </c>
      <c r="R24" s="12"/>
      <c r="S24" s="65">
        <v>0</v>
      </c>
      <c r="T24" s="81"/>
      <c r="U24" s="67">
        <v>0</v>
      </c>
      <c r="V24" s="37"/>
      <c r="W24" s="65">
        <v>0</v>
      </c>
      <c r="X24" s="81"/>
      <c r="Y24" s="67">
        <v>0</v>
      </c>
      <c r="Z24" s="12"/>
      <c r="AA24" s="65">
        <v>0</v>
      </c>
      <c r="AB24" s="81"/>
      <c r="AC24" s="67">
        <v>0</v>
      </c>
      <c r="AD24" s="37"/>
      <c r="AE24" s="65">
        <v>0</v>
      </c>
      <c r="AF24" s="81"/>
      <c r="AG24" s="67">
        <v>0</v>
      </c>
      <c r="AH24" s="12"/>
      <c r="AI24" s="65">
        <v>0</v>
      </c>
      <c r="AJ24" s="81"/>
      <c r="AK24" s="67">
        <v>0</v>
      </c>
      <c r="AL24" s="56"/>
      <c r="AM24" s="83"/>
    </row>
    <row r="25" spans="1:39" ht="13.5" customHeight="1">
      <c r="A25" s="36"/>
      <c r="B25" s="54"/>
      <c r="C25" s="14">
        <f t="shared" si="2"/>
        <v>3</v>
      </c>
      <c r="D25" s="11"/>
      <c r="E25" s="12" t="s">
        <v>3</v>
      </c>
      <c r="F25" s="11"/>
      <c r="G25" s="14">
        <f t="shared" si="3"/>
        <v>4</v>
      </c>
      <c r="H25" s="11"/>
      <c r="I25" s="7" t="s">
        <v>133</v>
      </c>
      <c r="J25" s="12"/>
      <c r="K25" s="65">
        <v>0</v>
      </c>
      <c r="L25" s="81"/>
      <c r="M25" s="67">
        <v>0</v>
      </c>
      <c r="N25" s="37"/>
      <c r="O25" s="65">
        <v>0</v>
      </c>
      <c r="P25" s="81"/>
      <c r="Q25" s="67">
        <v>0</v>
      </c>
      <c r="R25" s="12"/>
      <c r="S25" s="65">
        <v>0</v>
      </c>
      <c r="T25" s="81"/>
      <c r="U25" s="67">
        <v>0</v>
      </c>
      <c r="V25" s="37"/>
      <c r="W25" s="65">
        <v>0</v>
      </c>
      <c r="X25" s="81"/>
      <c r="Y25" s="67">
        <v>0</v>
      </c>
      <c r="Z25" s="12"/>
      <c r="AA25" s="65">
        <v>0</v>
      </c>
      <c r="AB25" s="81"/>
      <c r="AC25" s="67">
        <v>0</v>
      </c>
      <c r="AD25" s="37"/>
      <c r="AE25" s="65">
        <v>0</v>
      </c>
      <c r="AF25" s="81"/>
      <c r="AG25" s="67">
        <v>0</v>
      </c>
      <c r="AH25" s="12"/>
      <c r="AI25" s="65">
        <v>0</v>
      </c>
      <c r="AJ25" s="81"/>
      <c r="AK25" s="67">
        <v>0</v>
      </c>
      <c r="AL25" s="56"/>
      <c r="AM25" s="83"/>
    </row>
    <row r="26" spans="1:39" ht="13.5" customHeight="1">
      <c r="A26" s="36"/>
      <c r="B26" s="54"/>
      <c r="C26" s="14">
        <f t="shared" si="2"/>
        <v>4</v>
      </c>
      <c r="D26" s="11"/>
      <c r="E26" s="12" t="s">
        <v>3</v>
      </c>
      <c r="F26" s="11"/>
      <c r="G26" s="14">
        <f t="shared" si="3"/>
        <v>5</v>
      </c>
      <c r="H26" s="11"/>
      <c r="I26" s="7" t="s">
        <v>133</v>
      </c>
      <c r="J26" s="12"/>
      <c r="K26" s="65">
        <v>0</v>
      </c>
      <c r="L26" s="81"/>
      <c r="M26" s="67">
        <v>0</v>
      </c>
      <c r="N26" s="37"/>
      <c r="O26" s="65">
        <v>0</v>
      </c>
      <c r="P26" s="81"/>
      <c r="Q26" s="67">
        <v>0</v>
      </c>
      <c r="R26" s="12"/>
      <c r="S26" s="65">
        <v>0</v>
      </c>
      <c r="T26" s="81"/>
      <c r="U26" s="67">
        <v>0</v>
      </c>
      <c r="V26" s="37"/>
      <c r="W26" s="65">
        <v>0</v>
      </c>
      <c r="X26" s="81"/>
      <c r="Y26" s="67">
        <v>0</v>
      </c>
      <c r="Z26" s="12"/>
      <c r="AA26" s="65">
        <v>0</v>
      </c>
      <c r="AB26" s="81"/>
      <c r="AC26" s="67">
        <v>0</v>
      </c>
      <c r="AD26" s="37"/>
      <c r="AE26" s="65">
        <v>0</v>
      </c>
      <c r="AF26" s="81"/>
      <c r="AG26" s="67">
        <v>0</v>
      </c>
      <c r="AH26" s="12"/>
      <c r="AI26" s="65">
        <v>0</v>
      </c>
      <c r="AJ26" s="81"/>
      <c r="AK26" s="67">
        <v>0</v>
      </c>
      <c r="AL26" s="56"/>
      <c r="AM26" s="83"/>
    </row>
    <row r="27" spans="1:39" ht="13.5" customHeight="1">
      <c r="A27" s="36"/>
      <c r="B27" s="54"/>
      <c r="C27" s="14">
        <f t="shared" si="2"/>
        <v>5</v>
      </c>
      <c r="D27" s="11"/>
      <c r="E27" s="12" t="s">
        <v>3</v>
      </c>
      <c r="F27" s="11"/>
      <c r="G27" s="14">
        <f t="shared" si="3"/>
        <v>6</v>
      </c>
      <c r="H27" s="11"/>
      <c r="I27" s="7" t="s">
        <v>133</v>
      </c>
      <c r="J27" s="12"/>
      <c r="K27" s="65">
        <v>0</v>
      </c>
      <c r="L27" s="81"/>
      <c r="M27" s="67">
        <v>0</v>
      </c>
      <c r="N27" s="37"/>
      <c r="O27" s="65">
        <v>0</v>
      </c>
      <c r="P27" s="81"/>
      <c r="Q27" s="67">
        <v>0</v>
      </c>
      <c r="R27" s="12"/>
      <c r="S27" s="65">
        <v>0</v>
      </c>
      <c r="T27" s="81"/>
      <c r="U27" s="67">
        <v>0</v>
      </c>
      <c r="V27" s="37"/>
      <c r="W27" s="65">
        <v>0</v>
      </c>
      <c r="X27" s="81"/>
      <c r="Y27" s="67">
        <v>0</v>
      </c>
      <c r="Z27" s="12"/>
      <c r="AA27" s="65">
        <v>0</v>
      </c>
      <c r="AB27" s="81"/>
      <c r="AC27" s="67">
        <v>0</v>
      </c>
      <c r="AD27" s="37"/>
      <c r="AE27" s="65">
        <v>0</v>
      </c>
      <c r="AF27" s="81"/>
      <c r="AG27" s="67">
        <v>0</v>
      </c>
      <c r="AH27" s="12"/>
      <c r="AI27" s="65">
        <v>0</v>
      </c>
      <c r="AJ27" s="81"/>
      <c r="AK27" s="67">
        <v>0</v>
      </c>
      <c r="AL27" s="56"/>
      <c r="AM27" s="83"/>
    </row>
    <row r="28" spans="1:39" ht="13.5" customHeight="1" thickBot="1">
      <c r="A28" s="36"/>
      <c r="B28" s="54"/>
      <c r="C28" s="14">
        <f t="shared" si="2"/>
        <v>6</v>
      </c>
      <c r="D28" s="11"/>
      <c r="E28" s="12" t="s">
        <v>3</v>
      </c>
      <c r="F28" s="11"/>
      <c r="G28" s="14">
        <f t="shared" si="3"/>
        <v>7</v>
      </c>
      <c r="H28" s="11"/>
      <c r="I28" s="7" t="s">
        <v>133</v>
      </c>
      <c r="J28" s="12"/>
      <c r="K28" s="66">
        <v>0</v>
      </c>
      <c r="L28" s="82"/>
      <c r="M28" s="68">
        <v>0</v>
      </c>
      <c r="N28" s="37"/>
      <c r="O28" s="66">
        <v>0</v>
      </c>
      <c r="P28" s="82"/>
      <c r="Q28" s="68">
        <v>0</v>
      </c>
      <c r="R28" s="12"/>
      <c r="S28" s="66">
        <v>0</v>
      </c>
      <c r="T28" s="82"/>
      <c r="U28" s="68">
        <v>0</v>
      </c>
      <c r="V28" s="37"/>
      <c r="W28" s="66">
        <v>0</v>
      </c>
      <c r="X28" s="82"/>
      <c r="Y28" s="68">
        <v>0</v>
      </c>
      <c r="Z28" s="12"/>
      <c r="AA28" s="66">
        <v>0</v>
      </c>
      <c r="AB28" s="82"/>
      <c r="AC28" s="68">
        <v>0</v>
      </c>
      <c r="AD28" s="37"/>
      <c r="AE28" s="66">
        <v>0</v>
      </c>
      <c r="AF28" s="82"/>
      <c r="AG28" s="68">
        <v>0</v>
      </c>
      <c r="AH28" s="12"/>
      <c r="AI28" s="66">
        <v>0</v>
      </c>
      <c r="AJ28" s="82"/>
      <c r="AK28" s="68">
        <v>0</v>
      </c>
      <c r="AL28" s="56"/>
      <c r="AM28" s="83"/>
    </row>
    <row r="29" spans="1:39" ht="13.5" customHeight="1" thickBot="1">
      <c r="A29" s="36"/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9"/>
      <c r="AM29" s="83"/>
    </row>
    <row r="30" spans="1:39" ht="13.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83"/>
    </row>
    <row r="31" spans="1:39" ht="13.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83"/>
    </row>
    <row r="32" spans="1:39" ht="13.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83"/>
    </row>
    <row r="33" spans="1:39" ht="13.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83"/>
    </row>
    <row r="34" spans="1:39" ht="13.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</row>
    <row r="35" spans="1:39" ht="13.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</row>
    <row r="36" spans="1:39" ht="13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</row>
    <row r="37" spans="1:39" ht="13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</row>
    <row r="38" spans="1:39" ht="13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</row>
    <row r="39" spans="1:39" ht="13.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</row>
    <row r="40" spans="1:39" ht="13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</row>
    <row r="41" spans="1:39" ht="13.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</row>
    <row r="42" spans="1:39" ht="13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</row>
    <row r="43" spans="1:39" ht="13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</row>
    <row r="44" spans="1:39" ht="13.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</row>
    <row r="45" spans="1:39" ht="13.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</row>
    <row r="46" spans="1:39" ht="13.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</row>
    <row r="47" spans="1:39" ht="13.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</row>
    <row r="48" spans="1:39" ht="13.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</row>
    <row r="49" spans="1:38" ht="13.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</row>
    <row r="50" spans="1:38" ht="13.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</row>
    <row r="51" spans="1:38" ht="13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</row>
    <row r="52" spans="1:38" ht="13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</row>
    <row r="53" spans="1:38" ht="13.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</row>
    <row r="54" spans="1:38" ht="13.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</row>
    <row r="55" spans="1:38" ht="13.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</row>
    <row r="56" spans="1:38" ht="13.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</row>
    <row r="57" spans="1:38" ht="13.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</row>
    <row r="58" spans="1:38" ht="13.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</row>
    <row r="59" spans="1:38" ht="13.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</row>
    <row r="60" spans="1:38" ht="13.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</row>
    <row r="61" spans="1:38" ht="13.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</row>
    <row r="62" spans="1:38" ht="13.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</row>
    <row r="63" spans="1:38" ht="13.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</row>
    <row r="64" spans="1:38" ht="13.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</row>
    <row r="65" spans="1:38" ht="13.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</row>
    <row r="66" spans="1:38" ht="13.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</row>
    <row r="67" spans="1:38" ht="13.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</row>
    <row r="68" spans="1:38" ht="13.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</row>
    <row r="69" spans="1:38" ht="13.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</row>
    <row r="70" spans="1:38" ht="13.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</row>
    <row r="71" spans="1:38" ht="13.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</row>
    <row r="72" spans="1:38" ht="13.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</row>
    <row r="73" spans="1:38" ht="13.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</row>
    <row r="74" spans="1:38" ht="13.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</row>
    <row r="75" spans="1:38" ht="13.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</row>
    <row r="76" spans="1:38" ht="13.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</row>
    <row r="77" spans="1:38" ht="13.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</row>
    <row r="78" spans="1:38" ht="13.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</row>
    <row r="79" spans="1:38" ht="13.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</row>
    <row r="80" spans="1:38" ht="13.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</row>
    <row r="81" spans="1:38" ht="13.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</row>
    <row r="82" spans="1:38" ht="13.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</row>
    <row r="83" spans="1:38" ht="13.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</row>
    <row r="84" spans="1:38" ht="13.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</row>
    <row r="85" spans="1:38" ht="13.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</row>
    <row r="86" spans="1:38" ht="13.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</row>
    <row r="87" spans="1:38" ht="13.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</row>
    <row r="88" spans="1:38" ht="13.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</row>
    <row r="89" spans="1:38" ht="13.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</row>
    <row r="90" spans="1:38" ht="13.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</row>
    <row r="91" spans="1:38" ht="13.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</row>
    <row r="92" spans="1:38" ht="13.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</row>
    <row r="93" spans="1:38" ht="13.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</row>
    <row r="94" spans="1:38" ht="13.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</row>
    <row r="95" spans="1:38" ht="13.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</row>
    <row r="96" spans="1:38" ht="13.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</row>
    <row r="97" spans="1:38" ht="13.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38" ht="13.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8" ht="13.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</row>
    <row r="100" spans="1:38" ht="13.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</row>
    <row r="101" spans="1:38" ht="13.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</row>
    <row r="102" spans="1:38" ht="13.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</row>
    <row r="103" spans="1:38" ht="13.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</row>
    <row r="104" spans="1:38" ht="13.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</row>
    <row r="105" spans="1:38" ht="13.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</row>
    <row r="106" spans="1:38" ht="13.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</row>
    <row r="107" spans="1:38" ht="13.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</row>
    <row r="108" spans="1:38" ht="13.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38" ht="13.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38" ht="13.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</row>
    <row r="111" spans="1:38" ht="13.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</row>
    <row r="112" spans="1:38" ht="13.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</row>
    <row r="113" spans="1:38" ht="13.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</row>
    <row r="114" spans="1:38" ht="13.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</row>
    <row r="115" spans="1:38" ht="13.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</row>
    <row r="116" spans="1:38" ht="13.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</row>
    <row r="117" spans="1:38" ht="13.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</row>
    <row r="118" spans="1:38" ht="13.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</row>
    <row r="119" spans="1:38" ht="13.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</row>
    <row r="120" spans="1:38" ht="13.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</row>
    <row r="121" spans="1:38" ht="13.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</row>
    <row r="122" spans="1:38" ht="13.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</row>
    <row r="123" spans="1:38" ht="13.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</row>
    <row r="124" spans="1:38" ht="13.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</row>
    <row r="125" spans="1:38" ht="13.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</row>
    <row r="126" spans="1:38" ht="13.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</row>
    <row r="127" spans="1:38" ht="13.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</row>
    <row r="128" spans="1:38" ht="13.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</row>
    <row r="129" spans="1:38" ht="13.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</row>
    <row r="130" spans="1:38" ht="13.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</row>
    <row r="131" spans="1:38" ht="13.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</row>
    <row r="132" spans="1:38" ht="13.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</row>
    <row r="133" spans="1:38" ht="13.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</row>
    <row r="134" spans="1:38" ht="13.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</row>
    <row r="135" spans="1:38" ht="13.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</row>
    <row r="136" spans="1:38" ht="13.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</row>
    <row r="137" spans="1:38" ht="13.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</row>
    <row r="138" spans="1:38" ht="13.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</row>
    <row r="139" spans="1:38" ht="13.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</row>
    <row r="140" spans="1:38" ht="13.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</row>
    <row r="141" spans="1:38" ht="13.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</row>
    <row r="142" spans="1:38" ht="13.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</row>
    <row r="143" spans="1:38" ht="13.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</row>
    <row r="144" spans="1:38" ht="13.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</row>
    <row r="145" spans="1:38" ht="13.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</row>
    <row r="146" spans="1:38" ht="13.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</row>
    <row r="147" spans="1:38" ht="13.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</row>
    <row r="148" spans="1:38" ht="13.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</row>
    <row r="149" spans="1:38" ht="13.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</row>
    <row r="150" spans="1:38" ht="13.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</row>
    <row r="151" spans="1:38" ht="13.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</row>
    <row r="152" spans="1:38" ht="13.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</row>
    <row r="153" spans="1:38" ht="13.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</row>
    <row r="154" spans="1:38" ht="13.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</row>
    <row r="155" spans="1:38" ht="13.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</row>
    <row r="156" spans="1:38" ht="13.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</row>
    <row r="157" spans="1:38" ht="13.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</row>
    <row r="158" spans="1:38" ht="13.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</row>
    <row r="159" spans="1:38" ht="13.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</row>
    <row r="160" spans="1:38" ht="13.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</row>
    <row r="161" spans="1:38" ht="13.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</row>
    <row r="162" spans="1:38" ht="13.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</row>
    <row r="163" spans="1:38" ht="13.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</row>
    <row r="164" spans="1:38" ht="13.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</row>
    <row r="165" spans="1:38" ht="13.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</row>
    <row r="166" spans="1:38" ht="13.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</row>
    <row r="167" spans="1:38" ht="13.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</row>
    <row r="168" spans="1:38" ht="13.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</row>
    <row r="169" spans="1:38" ht="13.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</row>
    <row r="170" spans="1:38" ht="13.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</row>
    <row r="171" spans="1:38" ht="13.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</row>
    <row r="172" spans="1:38" ht="13.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</row>
    <row r="173" spans="1:38" ht="13.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</row>
    <row r="174" spans="1:38" ht="13.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</row>
    <row r="175" spans="1:38" ht="13.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</row>
    <row r="176" spans="1:38" ht="13.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</row>
    <row r="177" spans="1:38" ht="13.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</row>
    <row r="178" spans="1:38" ht="13.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</row>
    <row r="179" spans="1:38" ht="13.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</row>
    <row r="180" spans="1:38" ht="13.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</row>
    <row r="181" spans="1:38" ht="13.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</row>
    <row r="182" spans="1:38" ht="13.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</row>
    <row r="183" spans="1:38" ht="13.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</row>
    <row r="184" spans="1:38" ht="13.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</row>
    <row r="185" spans="1:38" ht="13.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</row>
    <row r="186" spans="1:38" ht="13.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</row>
    <row r="187" spans="1:38" ht="13.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</row>
    <row r="188" spans="1:38" ht="13.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</row>
    <row r="189" spans="1:38" ht="13.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</row>
    <row r="190" spans="1:38" ht="13.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</row>
    <row r="191" spans="1:38" ht="13.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</row>
    <row r="192" spans="1:38" ht="13.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</row>
    <row r="193" spans="1:38" ht="13.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</row>
    <row r="194" spans="1:38" ht="13.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</row>
    <row r="195" spans="1:38" ht="13.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</row>
    <row r="196" spans="1:38" ht="13.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</row>
    <row r="197" spans="1:38" ht="13.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</row>
    <row r="198" spans="1:38" ht="13.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</row>
    <row r="199" spans="1:38" ht="13.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</row>
    <row r="200" spans="1:38" ht="13.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</row>
    <row r="201" spans="1:38" ht="13.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</row>
    <row r="202" spans="1:38" ht="13.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</row>
    <row r="203" spans="1:38" ht="13.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</row>
    <row r="204" spans="1:38" ht="13.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</row>
    <row r="205" spans="1:38" ht="13.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</row>
    <row r="206" spans="1:38" ht="13.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</row>
    <row r="207" spans="1:38" ht="13.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</row>
    <row r="208" spans="1:38" ht="13.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</row>
    <row r="209" spans="1:38" ht="13.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</row>
    <row r="210" spans="1:38" ht="13.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</row>
    <row r="211" spans="1:38" ht="13.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</row>
    <row r="212" spans="1:38" ht="13.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</row>
    <row r="213" spans="1:38" ht="13.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</row>
    <row r="214" spans="1:38" ht="13.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</row>
    <row r="215" spans="1:38" ht="13.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</row>
    <row r="216" spans="1:38" ht="13.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</row>
    <row r="217" spans="1:38" ht="13.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</row>
    <row r="218" spans="1:38" ht="13.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</row>
    <row r="219" spans="1:38" ht="13.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</row>
    <row r="220" spans="1:38" ht="13.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</row>
    <row r="221" spans="1:38" ht="13.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</row>
    <row r="222" spans="1:38" ht="13.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</row>
    <row r="223" spans="1:38" ht="13.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</row>
    <row r="224" spans="1:38" ht="13.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</row>
    <row r="225" spans="1:38" ht="13.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</row>
    <row r="226" spans="1:38" ht="13.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</row>
    <row r="227" spans="1:38" ht="13.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</row>
    <row r="228" spans="1:38" ht="13.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</row>
    <row r="229" spans="1:38" ht="13.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</row>
    <row r="230" spans="1:38" ht="13.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</row>
    <row r="231" spans="1:38" ht="13.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</row>
    <row r="232" spans="1:38" ht="13.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</row>
    <row r="233" spans="1:38" ht="13.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</row>
    <row r="234" spans="1:38" ht="13.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</row>
    <row r="235" spans="1:38" ht="13.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</row>
    <row r="236" spans="1:38" ht="13.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</row>
    <row r="237" spans="1:38" ht="13.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</row>
    <row r="238" spans="1:38" ht="13.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</row>
    <row r="239" spans="1:38" ht="13.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</row>
    <row r="240" spans="1:38" ht="13.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</row>
    <row r="241" spans="1:38" ht="13.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</row>
    <row r="242" spans="1:38" ht="13.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</row>
    <row r="243" spans="1:38" ht="13.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</row>
    <row r="244" spans="1:38" ht="13.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</row>
    <row r="245" spans="1:38" ht="13.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</row>
    <row r="246" spans="1:38" ht="13.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</row>
    <row r="247" spans="1:38" ht="13.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</row>
    <row r="248" spans="1:38" ht="13.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</row>
    <row r="249" spans="1:38" ht="13.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</row>
    <row r="250" spans="1:38" ht="13.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</row>
    <row r="251" spans="1:38" ht="13.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</row>
    <row r="252" spans="1:38" ht="13.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</row>
    <row r="253" spans="1:38" ht="13.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</row>
    <row r="254" spans="1:38" ht="13.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</row>
    <row r="255" spans="1:38" ht="13.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</row>
    <row r="256" spans="1:38" ht="13.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</row>
    <row r="257" spans="1:38" ht="13.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</row>
    <row r="258" spans="1:38" ht="13.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</row>
    <row r="259" spans="1:38" ht="13.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</row>
    <row r="260" spans="1:38" ht="13.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</row>
    <row r="261" spans="1:38" ht="13.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</row>
    <row r="262" spans="1:38" ht="13.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</row>
    <row r="263" spans="1:38" ht="13.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</row>
    <row r="264" spans="1:38" ht="13.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</row>
    <row r="265" spans="1:38" ht="13.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</row>
    <row r="266" spans="1:38" ht="13.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</row>
    <row r="267" spans="1:38" ht="13.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</row>
    <row r="268" spans="1:38" ht="13.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</row>
    <row r="269" spans="1:38" ht="13.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</row>
    <row r="270" spans="1:38" ht="13.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</row>
    <row r="271" spans="1:38" ht="13.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</row>
    <row r="272" spans="1:38" ht="13.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</row>
    <row r="273" spans="1:38" ht="13.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</row>
    <row r="274" spans="1:38" ht="13.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</row>
    <row r="275" spans="1:38" ht="13.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</row>
    <row r="276" spans="1:38" ht="13.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</row>
    <row r="277" spans="1:38" ht="13.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</row>
    <row r="278" spans="1:38" ht="13.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</row>
    <row r="279" spans="1:38" ht="13.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</row>
    <row r="280" spans="1:38" ht="13.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</row>
    <row r="281" spans="1:38" ht="13.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</row>
    <row r="282" spans="1:38" ht="13.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</row>
    <row r="283" spans="1:38" ht="13.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</row>
    <row r="284" spans="1:38" ht="13.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</row>
    <row r="285" spans="1:38" ht="13.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</row>
    <row r="286" spans="1:38" ht="13.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</row>
    <row r="287" spans="1:38" ht="13.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</row>
    <row r="288" spans="1:38" ht="13.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</row>
    <row r="289" spans="1:38" ht="13.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</row>
    <row r="290" spans="1:38" ht="13.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</row>
    <row r="291" spans="1:38" ht="13.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</row>
    <row r="292" spans="1:38" ht="13.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</row>
    <row r="293" spans="1:38" ht="13.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</row>
    <row r="294" spans="1:38" ht="13.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</row>
    <row r="295" spans="1:38" ht="13.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</row>
    <row r="296" spans="1:38" ht="13.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</row>
    <row r="297" spans="1:38" ht="13.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</row>
    <row r="298" spans="1:38" ht="13.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</row>
    <row r="299" spans="1:38" ht="13.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</row>
    <row r="300" spans="1:38" ht="13.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</row>
    <row r="301" spans="1:38" ht="13.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</row>
    <row r="302" spans="1:38" ht="13.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</row>
    <row r="303" spans="1:38" ht="13.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</row>
    <row r="304" spans="1:38" ht="13.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</row>
    <row r="305" spans="1:38" ht="13.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</row>
    <row r="306" spans="1:38" ht="13.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</row>
    <row r="307" spans="1:38" ht="13.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</row>
    <row r="308" spans="1:38" ht="13.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</row>
    <row r="309" spans="1:38" ht="13.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</row>
    <row r="310" spans="1:38" ht="13.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</row>
    <row r="311" spans="1:38" ht="13.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</row>
    <row r="312" spans="1:38" ht="13.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</row>
    <row r="313" spans="1:38" ht="13.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</row>
    <row r="314" spans="1:38" ht="13.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</row>
    <row r="315" spans="1:38" ht="13.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</row>
    <row r="316" spans="1:38" ht="13.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</row>
    <row r="317" spans="1:38" ht="13.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</row>
    <row r="318" spans="1:38" ht="13.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</row>
    <row r="319" spans="1:38" ht="13.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</row>
    <row r="320" spans="1:38" ht="13.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</row>
    <row r="321" spans="1:38" ht="13.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</row>
    <row r="322" spans="1:38" ht="13.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</row>
    <row r="323" spans="1:38" ht="13.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</row>
    <row r="324" spans="1:38" ht="13.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</row>
    <row r="325" spans="1:38" ht="13.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</row>
    <row r="326" spans="1:38" ht="13.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</row>
    <row r="327" spans="1:38" ht="13.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</row>
    <row r="328" spans="1:38" ht="13.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</row>
    <row r="329" spans="1:38" ht="13.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</row>
    <row r="330" spans="1:38" ht="13.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</row>
    <row r="331" spans="1:38" ht="13.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</row>
    <row r="332" spans="1:38" ht="13.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</row>
    <row r="333" spans="1:38" ht="13.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</row>
    <row r="334" spans="1:38" ht="13.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</row>
    <row r="335" spans="1:38" ht="13.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</row>
    <row r="336" spans="1:38" ht="13.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</row>
    <row r="337" spans="1:38" ht="13.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</row>
    <row r="338" spans="1:38" ht="13.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</row>
    <row r="339" spans="1:38" ht="13.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</row>
    <row r="340" spans="1:38" ht="13.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</row>
    <row r="341" spans="1:38" ht="13.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</row>
    <row r="342" spans="1:38" ht="13.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</row>
    <row r="343" spans="1:38" ht="13.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</row>
    <row r="344" spans="1:38" ht="13.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</row>
    <row r="345" spans="1:38" ht="13.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</row>
    <row r="346" spans="1:38" ht="13.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</row>
    <row r="347" spans="1:38" ht="13.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</row>
    <row r="348" spans="1:38" ht="13.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</row>
    <row r="349" spans="1:38" ht="13.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</row>
    <row r="350" spans="1:38" ht="13.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</row>
    <row r="351" spans="1:38" ht="13.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</row>
    <row r="352" spans="1:38" ht="13.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</row>
    <row r="353" spans="1:38" ht="13.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</row>
    <row r="354" spans="1:38" ht="13.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</row>
    <row r="355" spans="1:38" ht="13.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</row>
    <row r="356" spans="1:38" ht="13.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</row>
    <row r="357" spans="1:38" ht="13.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</row>
    <row r="358" spans="1:38" ht="13.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</row>
    <row r="359" spans="1:38" ht="13.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</row>
    <row r="360" spans="1:38" ht="13.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</row>
    <row r="361" spans="1:38" ht="13.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</row>
    <row r="362" spans="1:38" ht="13.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</row>
    <row r="363" spans="1:38" ht="13.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</row>
    <row r="364" spans="1:38" ht="13.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</row>
    <row r="365" spans="1:38" ht="13.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</row>
    <row r="366" spans="1:38" ht="13.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</row>
    <row r="367" spans="1:38" ht="13.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</row>
    <row r="368" spans="1:38" ht="13.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</row>
    <row r="369" spans="1:38" ht="13.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</row>
    <row r="370" spans="1:38" ht="13.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</row>
    <row r="371" spans="1:38" ht="13.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</row>
    <row r="372" spans="1:38" ht="13.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</row>
    <row r="373" spans="1:38" ht="13.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</row>
    <row r="374" spans="1:38" ht="13.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</row>
    <row r="375" spans="1:38" ht="13.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</row>
    <row r="376" spans="1:38" ht="13.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</row>
    <row r="377" spans="1:38" ht="13.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</row>
    <row r="378" spans="1:38" ht="13.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</row>
    <row r="379" spans="1:38" ht="13.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</row>
    <row r="380" spans="1:38" ht="13.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</row>
    <row r="381" spans="1:38" ht="13.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</row>
    <row r="382" spans="1:38" ht="13.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</row>
    <row r="383" spans="1:38" ht="13.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</row>
    <row r="384" spans="1:38" ht="13.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</row>
    <row r="385" spans="1:38" ht="13.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</row>
    <row r="386" spans="1:38" ht="13.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</row>
    <row r="387" spans="1:38" ht="13.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</row>
    <row r="388" spans="1:38" ht="13.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</row>
    <row r="389" spans="1:38" ht="13.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</row>
    <row r="390" spans="1:38" ht="13.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</row>
    <row r="391" spans="1:38" ht="13.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</row>
    <row r="392" spans="1:38" ht="13.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</row>
    <row r="393" spans="1:38" ht="13.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</row>
    <row r="394" spans="1:38" ht="13.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</row>
    <row r="395" spans="1:38" ht="13.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</row>
    <row r="396" spans="1:38" ht="13.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</row>
    <row r="397" spans="1:38" ht="13.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</row>
    <row r="398" spans="1:38" ht="13.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</row>
    <row r="399" spans="1:38" ht="13.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</row>
    <row r="400" spans="1:38" ht="13.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</row>
    <row r="401" spans="1:38" ht="13.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</row>
    <row r="402" spans="1:38" ht="13.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</row>
    <row r="403" spans="1:38" ht="13.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</row>
    <row r="404" spans="1:38" ht="13.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</row>
    <row r="405" spans="1:38" ht="13.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</row>
    <row r="406" spans="1:38" ht="13.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</row>
    <row r="407" spans="1:38" ht="13.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</row>
    <row r="408" spans="1:38" ht="13.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</row>
    <row r="409" spans="1:38" ht="13.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</row>
    <row r="410" spans="1:38" ht="13.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</row>
    <row r="411" spans="1:38" ht="13.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</row>
    <row r="412" spans="1:38" ht="13.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</row>
    <row r="413" spans="1:38" ht="13.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</row>
    <row r="414" spans="1:38" ht="13.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</row>
  </sheetData>
  <sheetProtection password="82C9" sheet="1" objects="1" scenarios="1" selectLockedCells="1"/>
  <mergeCells count="15">
    <mergeCell ref="J3:AK3"/>
    <mergeCell ref="K5:M5"/>
    <mergeCell ref="O5:Q5"/>
    <mergeCell ref="S5:U5"/>
    <mergeCell ref="W5:Y5"/>
    <mergeCell ref="AA5:AC5"/>
    <mergeCell ref="AE5:AG5"/>
    <mergeCell ref="AI5:AK5"/>
    <mergeCell ref="AA6:AC6"/>
    <mergeCell ref="AE6:AG6"/>
    <mergeCell ref="AI6:AK6"/>
    <mergeCell ref="K6:M6"/>
    <mergeCell ref="O6:Q6"/>
    <mergeCell ref="S6:U6"/>
    <mergeCell ref="W6:Y6"/>
  </mergeCells>
  <phoneticPr fontId="0" type="noConversion"/>
  <printOptions horizontalCentered="1" verticalCentered="1"/>
  <pageMargins left="0" right="0" top="0" bottom="0" header="0" footer="0"/>
  <pageSetup paperSize="9" scale="113" orientation="landscape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16</vt:i4>
      </vt:variant>
      <vt:variant>
        <vt:lpstr>Benoemde bereiken</vt:lpstr>
      </vt:variant>
      <vt:variant>
        <vt:i4>15</vt:i4>
      </vt:variant>
    </vt:vector>
  </HeadingPairs>
  <TitlesOfParts>
    <vt:vector size="31" baseType="lpstr">
      <vt:lpstr>01_Ind</vt:lpstr>
      <vt:lpstr>02_Geg</vt:lpstr>
      <vt:lpstr>03_Inv</vt:lpstr>
      <vt:lpstr>04_Fin</vt:lpstr>
      <vt:lpstr>05_Omz</vt:lpstr>
      <vt:lpstr>06_Per</vt:lpstr>
      <vt:lpstr>06_Sh1</vt:lpstr>
      <vt:lpstr>06_Sh2</vt:lpstr>
      <vt:lpstr>06_Sh3</vt:lpstr>
      <vt:lpstr>07_Hui</vt:lpstr>
      <vt:lpstr>08_Ver</vt:lpstr>
      <vt:lpstr>09_Bed</vt:lpstr>
      <vt:lpstr>10_Aut</vt:lpstr>
      <vt:lpstr>11_Alg</vt:lpstr>
      <vt:lpstr>12_V&amp;W</vt:lpstr>
      <vt:lpstr>13_Bal</vt:lpstr>
      <vt:lpstr>'02_Geg'!Afdrukbereik</vt:lpstr>
      <vt:lpstr>'03_Inv'!Afdrukbereik</vt:lpstr>
      <vt:lpstr>'04_Fin'!Afdrukbereik</vt:lpstr>
      <vt:lpstr>'05_Omz'!Afdrukbereik</vt:lpstr>
      <vt:lpstr>'06_Per'!Afdrukbereik</vt:lpstr>
      <vt:lpstr>'06_Sh1'!Afdrukbereik</vt:lpstr>
      <vt:lpstr>'06_Sh2'!Afdrukbereik</vt:lpstr>
      <vt:lpstr>'06_Sh3'!Afdrukbereik</vt:lpstr>
      <vt:lpstr>'07_Hui'!Afdrukbereik</vt:lpstr>
      <vt:lpstr>'08_Ver'!Afdrukbereik</vt:lpstr>
      <vt:lpstr>'09_Bed'!Afdrukbereik</vt:lpstr>
      <vt:lpstr>'10_Aut'!Afdrukbereik</vt:lpstr>
      <vt:lpstr>'11_Alg'!Afdrukbereik</vt:lpstr>
      <vt:lpstr>'12_V&amp;W'!Afdrukbereik</vt:lpstr>
      <vt:lpstr>'13_Bal'!Afdrukbereik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Jacco Hokke</cp:lastModifiedBy>
  <cp:lastPrinted>2012-12-10T09:14:12Z</cp:lastPrinted>
  <dcterms:created xsi:type="dcterms:W3CDTF">1998-10-08T19:22:43Z</dcterms:created>
  <dcterms:modified xsi:type="dcterms:W3CDTF">2018-09-24T14:31:36Z</dcterms:modified>
</cp:coreProperties>
</file>